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jit\Desktop\水道\3 公営企業関係\経営比較分析表\H30\初山別村\"/>
    </mc:Choice>
  </mc:AlternateContent>
  <workbookProtection workbookAlgorithmName="SHA-512" workbookHashValue="mAZ1qGprI5690nik+9purFMv97m9tN3+inx9wYjyEB9p5/h8O+kxQ2EBg+iSEY+g7zqrz+aU1RU4fFPPH6e9aw==" workbookSaltValue="5dSLawH1HvMWM+Olziny/g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<sst xmlns="http://schemas.openxmlformats.org/spreadsheetml/2006/main" count="237" uniqueCount="124">
  <si>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</si>
  <si>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</si>
  <si>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</si>
  <si>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</si>
  <si>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</si>
  <si>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</si>
  <si>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</si>
  <si>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</si>
  <si>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</si>
  <si>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</si>
  <si>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</si>
  <si>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</si>
  <si>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</si>
  <si>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</si>
  <si>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</si>
  <si>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</si>
  <si>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</si>
  <si>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</si>
  <si>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</si>
  <si>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</si>
  <si>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</si>
  <si>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</si>
  <si>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</si>
  <si>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</si>
  <si>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</si>
  <si>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</si>
  <si>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</si>
  <si>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</si>
  <si>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</si>
  <si>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</si>
  <si>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</si>
  <si>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</si>
  <si>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</si>
  <si>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</si>
  <si>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</si>
  <si>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</si>
  <si>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</si>
  <si>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</si>
  <si>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</si>
  <si>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</si>
  <si>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</si>
  <si>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</si>
  <si>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</si>
  <si>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</si>
  <si>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</si>
  <si>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</si>
  <si>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</si>
  <si>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</si>
  <si>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</si>
  <si>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</si>
  <si>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</si>
  <si>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</si>
  <si>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</si>
  <si>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</si>
  <si>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</si>
  <si>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</si>
  <si>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</si>
  <si>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</si>
  <si>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</si>
  <si>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</si>
  <si>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</si>
  <si>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</si>
  <si>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</si>
  <si>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</si>
  <si>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</si>
  <si>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</si>
  <si>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</si>
  <si>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</si>
  <si>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</si>
  <si>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</si>
  <si>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</si>
  <si>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</si>
  <si>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</si>
  <si>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</si>
  <si>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</si>
  <si>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</si>
  <si>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</si>
  <si>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</si>
  <si>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</si>
  <si>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</si>
  <si>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</si>
  <si>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</si>
  <si>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</si>
  <si>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</si>
  <si>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</si>
  <si>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</si>
  <si>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</si>
  <si>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</si>
  <si>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</si>
  <si>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</si>
  <si>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</si>
  <si>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</si>
  <si>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</si>
  <si>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</si>
  <si>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</si>
  <si>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</si>
  <si>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</si>
  <si>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</si>
  <si>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</si>
  <si>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</si>
  <si>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</si>
  <si>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</si>
  <si>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</si>
  <si>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</si>
  <si>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</si>
  <si>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</si>
  <si>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</si>
  <si>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</si>
  <si>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初山別村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</si>
  <si>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</si>
  <si>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</si>
  <si>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</si>
  <si>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</si>
  <si>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</si>
  <si>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</si>
  <si>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</si>
  <si>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</si>
  <si>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</si>
  <si>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</si>
  <si>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</si>
  <si>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</si>
  <si>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料金回収率が低く、給水原価が高い状況にあり、企業債残高対給水収益比率はやや横ばいにあるが、今後においても計画的な改修や定期的な点検を実施し、維持管理費及び諸費用等の削減を図る必要が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5">
      <t>カイシュウリツ</t>
    </rPh>
    <rPh sb="16" eb="17">
      <t>ヒク</t>
    </rPh>
    <rPh sb="19" eb="23">
      <t>キュウスイゲンカ</t>
    </rPh>
    <rPh sb="24" eb="25">
      <t>タカ</t>
    </rPh>
    <rPh sb="26" eb="28">
      <t>ジョウキョウ</t>
    </rPh>
    <rPh sb="32" eb="35">
      <t>キギョウサイ</t>
    </rPh>
    <rPh sb="35" eb="37">
      <t>ザンダカ</t>
    </rPh>
    <rPh sb="37" eb="38">
      <t>タイ</t>
    </rPh>
    <rPh sb="38" eb="40">
      <t>キュウスイ</t>
    </rPh>
    <rPh sb="40" eb="42">
      <t>シュウエキ</t>
    </rPh>
    <rPh sb="42" eb="44">
      <t>ヒリツ</t>
    </rPh>
    <rPh sb="47" eb="48">
      <t>ヨコ</t>
    </rPh>
    <rPh sb="55" eb="57">
      <t>コンゴ</t>
    </rPh>
    <rPh sb="62" eb="65">
      <t>ケイカクテキ</t>
    </rPh>
    <rPh sb="66" eb="68">
      <t>カイシュウ</t>
    </rPh>
    <rPh sb="69" eb="72">
      <t>テイキテキ</t>
    </rPh>
    <rPh sb="73" eb="75">
      <t>テンケン</t>
    </rPh>
    <rPh sb="76" eb="78">
      <t>ジッシ</t>
    </rPh>
    <rPh sb="80" eb="82">
      <t>イジ</t>
    </rPh>
    <rPh sb="82" eb="85">
      <t>カンリヒ</t>
    </rPh>
    <rPh sb="85" eb="86">
      <t>オヨ</t>
    </rPh>
    <rPh sb="87" eb="90">
      <t>ショヒヨウ</t>
    </rPh>
    <rPh sb="90" eb="91">
      <t>トウ</t>
    </rPh>
    <rPh sb="92" eb="94">
      <t>サクゲン</t>
    </rPh>
    <rPh sb="95" eb="96">
      <t>ハカ</t>
    </rPh>
    <rPh sb="97" eb="99">
      <t>ヒツヨウ</t>
    </rPh>
    <phoneticPr fontId="4"/>
  </si>
  <si>
    <t>　管路については、耐用年数を超えた施設を計画的に順次更新を実施し、漏水対策を図る。</t>
    <rPh sb="1" eb="3">
      <t>カンロ</t>
    </rPh>
    <rPh sb="9" eb="11">
      <t>タイヨウ</t>
    </rPh>
    <rPh sb="11" eb="13">
      <t>ネンスウ</t>
    </rPh>
    <rPh sb="14" eb="15">
      <t>コ</t>
    </rPh>
    <rPh sb="17" eb="19">
      <t>シセツ</t>
    </rPh>
    <rPh sb="20" eb="23">
      <t>ケイカクテキ</t>
    </rPh>
    <rPh sb="24" eb="26">
      <t>ジュンジ</t>
    </rPh>
    <rPh sb="26" eb="28">
      <t>コウシン</t>
    </rPh>
    <rPh sb="29" eb="31">
      <t>ジッシ</t>
    </rPh>
    <rPh sb="33" eb="35">
      <t>ロウスイ</t>
    </rPh>
    <rPh sb="35" eb="37">
      <t>タイサク</t>
    </rPh>
    <rPh sb="38" eb="39">
      <t>ハカ</t>
    </rPh>
    <phoneticPr fontId="4"/>
  </si>
  <si>
    <t>　一般会計からの繰入金に依存しているが、管路更新等により有収率を上げ、更に諸費用の削減に努めるとともに、料金水準の検討を含め経営改善を図る必要がある。</t>
    <rPh sb="1" eb="3">
      <t>イッパン</t>
    </rPh>
    <rPh sb="3" eb="5">
      <t>カイケイ</t>
    </rPh>
    <rPh sb="8" eb="11">
      <t>クリイレキン</t>
    </rPh>
    <rPh sb="12" eb="14">
      <t>イゾン</t>
    </rPh>
    <rPh sb="20" eb="22">
      <t>カンロ</t>
    </rPh>
    <rPh sb="22" eb="24">
      <t>コウシン</t>
    </rPh>
    <rPh sb="24" eb="25">
      <t>トウ</t>
    </rPh>
    <rPh sb="28" eb="31">
      <t>ユウシュウリツ</t>
    </rPh>
    <rPh sb="32" eb="33">
      <t>ア</t>
    </rPh>
    <rPh sb="35" eb="36">
      <t>サラ</t>
    </rPh>
    <rPh sb="37" eb="40">
      <t>ショヒヨウ</t>
    </rPh>
    <rPh sb="41" eb="43">
      <t>サクゲン</t>
    </rPh>
    <rPh sb="44" eb="45">
      <t>ツト</t>
    </rPh>
    <rPh sb="52" eb="54">
      <t>リョウキン</t>
    </rPh>
    <rPh sb="54" eb="56">
      <t>スイジュン</t>
    </rPh>
    <rPh sb="57" eb="59">
      <t>ケントウ</t>
    </rPh>
    <rPh sb="60" eb="61">
      <t>フク</t>
    </rPh>
    <rPh sb="62" eb="64">
      <t>ケイエイ</t>
    </rPh>
    <rPh sb="64" eb="66">
      <t>カイゼン</t>
    </rPh>
    <rPh sb="67" eb="68">
      <t>ハカ</t>
    </rPh>
    <rPh sb="69" eb="7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</si>
</sst>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2.08</c:v>
                </c:pt>
                <c:pt idx="2">
                  <c:v>1.1599999999999999</c:v>
                </c:pt>
                <c:pt idx="3">
                  <c:v>0.39</c:v>
                </c:pt>
                <c:pt idx="4">
                  <c:v>1.59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32-40B6-B191-0C6E4085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19856"/>
        <c:axId val="16452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32-40B6-B191-0C6E4085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19856"/>
        <c:axId val="164520248"/>
      </c:lineChart>
      <c:dateAx>
        <c:axId val="16451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520248"/>
        <c:crosses val="autoZero"/>
        <c:auto val="1"/>
        <c:lblOffset val="100"/>
        <c:baseTimeUnit val="years"/>
      </c:dateAx>
      <c:valAx>
        <c:axId val="16452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51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79.5</c:v>
                </c:pt>
                <c:pt idx="1">
                  <c:v>86.44</c:v>
                </c:pt>
                <c:pt idx="2">
                  <c:v>86.99</c:v>
                </c:pt>
                <c:pt idx="3">
                  <c:v>73.62</c:v>
                </c:pt>
                <c:pt idx="4">
                  <c:v>74.56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3E-4465-A9C4-B962052CC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11640"/>
        <c:axId val="16611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3E-4465-A9C4-B962052CC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11640"/>
        <c:axId val="166112032"/>
      </c:lineChart>
      <c:dateAx>
        <c:axId val="16611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12032"/>
        <c:crosses val="autoZero"/>
        <c:auto val="1"/>
        <c:lblOffset val="100"/>
        <c:baseTimeUnit val="years"/>
      </c:dateAx>
      <c:valAx>
        <c:axId val="16611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1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57.02</c:v>
                </c:pt>
                <c:pt idx="1">
                  <c:v>62.4</c:v>
                </c:pt>
                <c:pt idx="2">
                  <c:v>60.14</c:v>
                </c:pt>
                <c:pt idx="3">
                  <c:v>66.3</c:v>
                </c:pt>
                <c:pt idx="4">
                  <c:v>70.28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A-448C-82F4-A0D3EC8B7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01256"/>
        <c:axId val="16630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AA-448C-82F4-A0D3EC8B7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01256"/>
        <c:axId val="166301648"/>
      </c:lineChart>
      <c:dateAx>
        <c:axId val="16630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301648"/>
        <c:crosses val="autoZero"/>
        <c:auto val="1"/>
        <c:lblOffset val="100"/>
        <c:baseTimeUnit val="years"/>
      </c:dateAx>
      <c:valAx>
        <c:axId val="16630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30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52.33</c:v>
                </c:pt>
                <c:pt idx="1">
                  <c:v>56.37</c:v>
                </c:pt>
                <c:pt idx="2">
                  <c:v>52.16</c:v>
                </c:pt>
                <c:pt idx="3">
                  <c:v>48.55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72-48C6-B673-0FE70338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21424"/>
        <c:axId val="16452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72-48C6-B673-0FE703382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21424"/>
        <c:axId val="164521816"/>
      </c:lineChart>
      <c:dateAx>
        <c:axId val="16452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521816"/>
        <c:crosses val="autoZero"/>
        <c:auto val="1"/>
        <c:lblOffset val="100"/>
        <c:baseTimeUnit val="years"/>
      </c:dateAx>
      <c:valAx>
        <c:axId val="16452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52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BB-459A-9B39-12DF2C00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0248"/>
        <c:axId val="16577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BB-459A-9B39-12DF2C00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0248"/>
        <c:axId val="165770640"/>
      </c:lineChart>
      <c:dateAx>
        <c:axId val="165770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70640"/>
        <c:crosses val="autoZero"/>
        <c:auto val="1"/>
        <c:lblOffset val="100"/>
        <c:baseTimeUnit val="years"/>
      </c:dateAx>
      <c:valAx>
        <c:axId val="16577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7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9-45E5-B0A5-549F32B5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3384"/>
        <c:axId val="16577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A9-45E5-B0A5-549F32B5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3384"/>
        <c:axId val="165773776"/>
      </c:lineChart>
      <c:dateAx>
        <c:axId val="16577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73776"/>
        <c:crosses val="autoZero"/>
        <c:auto val="1"/>
        <c:lblOffset val="100"/>
        <c:baseTimeUnit val="years"/>
      </c:dateAx>
      <c:valAx>
        <c:axId val="16577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7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0-4C0F-A95A-923EF7CD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32416"/>
        <c:axId val="16583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30-4C0F-A95A-923EF7CD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32416"/>
        <c:axId val="165832808"/>
      </c:lineChart>
      <c:dateAx>
        <c:axId val="16583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832808"/>
        <c:crosses val="autoZero"/>
        <c:auto val="1"/>
        <c:lblOffset val="100"/>
        <c:baseTimeUnit val="years"/>
      </c:dateAx>
      <c:valAx>
        <c:axId val="16583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83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5-4A25-AE8B-0E6FD2188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33984"/>
        <c:axId val="16583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D5-4A25-AE8B-0E6FD2188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33984"/>
        <c:axId val="165834376"/>
      </c:lineChart>
      <c:dateAx>
        <c:axId val="16583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834376"/>
        <c:crosses val="autoZero"/>
        <c:auto val="1"/>
        <c:lblOffset val="100"/>
        <c:baseTimeUnit val="years"/>
      </c:dateAx>
      <c:valAx>
        <c:axId val="16583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83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3136.95</c:v>
                </c:pt>
                <c:pt idx="1">
                  <c:v>2813.28</c:v>
                </c:pt>
                <c:pt idx="2">
                  <c:v>2751.06</c:v>
                </c:pt>
                <c:pt idx="3">
                  <c:v>2576.5300000000002</c:v>
                </c:pt>
                <c:pt idx="4">
                  <c:v>2540.16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F-4305-9986-CAB897B8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2992"/>
        <c:axId val="16577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DF-4305-9986-CAB897B8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2992"/>
        <c:axId val="165772600"/>
      </c:lineChart>
      <c:dateAx>
        <c:axId val="16577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72600"/>
        <c:crosses val="autoZero"/>
        <c:auto val="1"/>
        <c:lblOffset val="100"/>
        <c:baseTimeUnit val="years"/>
      </c:dateAx>
      <c:valAx>
        <c:axId val="16577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7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27.39</c:v>
                </c:pt>
                <c:pt idx="1">
                  <c:v>29.57</c:v>
                </c:pt>
                <c:pt idx="2">
                  <c:v>28.49</c:v>
                </c:pt>
                <c:pt idx="3">
                  <c:v>28.38</c:v>
                </c:pt>
                <c:pt idx="4">
                  <c:v>26.57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6-43A0-8500-DB0582D69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8504"/>
        <c:axId val="16610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6-43A0-8500-DB0582D69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08504"/>
        <c:axId val="166108896"/>
      </c:lineChart>
      <c:dateAx>
        <c:axId val="16610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08896"/>
        <c:crosses val="autoZero"/>
        <c:auto val="1"/>
        <c:lblOffset val="100"/>
        <c:baseTimeUnit val="years"/>
      </c:dateAx>
      <c:valAx>
        <c:axId val="16610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0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1067.6500000000001</c:v>
                </c:pt>
                <c:pt idx="1">
                  <c:v>866.52</c:v>
                </c:pt>
                <c:pt idx="2">
                  <c:v>907.34</c:v>
                </c:pt>
                <c:pt idx="3">
                  <c:v>904.91</c:v>
                </c:pt>
                <c:pt idx="4">
                  <c:v>962.12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A0-4B33-9433-74C30AC6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10072"/>
        <c:axId val="16611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A0-4B33-9433-74C30AC6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10072"/>
        <c:axId val="166110464"/>
      </c:lineChart>
      <c:dateAx>
        <c:axId val="16611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10464"/>
        <c:crosses val="autoZero"/>
        <c:auto val="1"/>
        <c:lblOffset val="100"/>
        <c:baseTimeUnit val="years"/>
      </c:dateAx>
      <c:valAx>
        <c:axId val="16611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1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F10" sqref="AF1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初山別村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D4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1197</v>
      </c>
      <c r="AM8" s="66"/>
      <c r="AN8" s="66"/>
      <c r="AO8" s="66"/>
      <c r="AP8" s="66"/>
      <c r="AQ8" s="66"/>
      <c r="AR8" s="66"/>
      <c r="AS8" s="66"/>
      <c r="AT8" s="65">
        <f>データ!$S$6</f>
        <v>279.51</v>
      </c>
      <c r="AU8" s="65"/>
      <c r="AV8" s="65"/>
      <c r="AW8" s="65"/>
      <c r="AX8" s="65"/>
      <c r="AY8" s="65"/>
      <c r="AZ8" s="65"/>
      <c r="BA8" s="65"/>
      <c r="BB8" s="65">
        <f>データ!$T$6</f>
        <v>4.28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97.29</v>
      </c>
      <c r="Q10" s="65"/>
      <c r="R10" s="65"/>
      <c r="S10" s="65"/>
      <c r="T10" s="65"/>
      <c r="U10" s="65"/>
      <c r="V10" s="65"/>
      <c r="W10" s="66">
        <f>データ!$Q$6</f>
        <v>5140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1150</v>
      </c>
      <c r="AM10" s="66"/>
      <c r="AN10" s="66"/>
      <c r="AO10" s="66"/>
      <c r="AP10" s="66"/>
      <c r="AQ10" s="66"/>
      <c r="AR10" s="66"/>
      <c r="AS10" s="66"/>
      <c r="AT10" s="65">
        <f>データ!$V$6</f>
        <v>35.799999999999997</v>
      </c>
      <c r="AU10" s="65"/>
      <c r="AV10" s="65"/>
      <c r="AW10" s="65"/>
      <c r="AX10" s="65"/>
      <c r="AY10" s="65"/>
      <c r="AZ10" s="65"/>
      <c r="BA10" s="65"/>
      <c r="BB10" s="65">
        <f>データ!$W$6</f>
        <v>32.119999999999997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COSWogbrn7ihXksvCt6LnNcFOcV62HZftXVksbF/CBcqhFGHRZjSqkoBiw4acPinkPs92iuha/8a5+VVoC8jhQ==" saltValue="gLc7E28ha/KFy+OHKN/d0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14851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北海道　初山別村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97.29</v>
      </c>
      <c r="Q6" s="34">
        <f t="shared" si="3"/>
        <v>5140</v>
      </c>
      <c r="R6" s="34">
        <f t="shared" si="3"/>
        <v>1197</v>
      </c>
      <c r="S6" s="34">
        <f t="shared" si="3"/>
        <v>279.51</v>
      </c>
      <c r="T6" s="34">
        <f t="shared" si="3"/>
        <v>4.28</v>
      </c>
      <c r="U6" s="34">
        <f t="shared" si="3"/>
        <v>1150</v>
      </c>
      <c r="V6" s="34">
        <f t="shared" si="3"/>
        <v>35.799999999999997</v>
      </c>
      <c r="W6" s="34">
        <f t="shared" si="3"/>
        <v>32.119999999999997</v>
      </c>
      <c r="X6" s="35">
        <f>IF(X7="",NA(),X7)</f>
        <v>52.33</v>
      </c>
      <c r="Y6" s="35">
        <f t="shared" ref="Y6:AG6" si="4">IF(Y7="",NA(),Y7)</f>
        <v>56.37</v>
      </c>
      <c r="Z6" s="35">
        <f t="shared" si="4"/>
        <v>52.16</v>
      </c>
      <c r="AA6" s="35">
        <f t="shared" si="4"/>
        <v>48.55</v>
      </c>
      <c r="AB6" s="35">
        <f t="shared" si="4"/>
        <v>44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3136.95</v>
      </c>
      <c r="BF6" s="35">
        <f t="shared" ref="BF6:BN6" si="7">IF(BF7="",NA(),BF7)</f>
        <v>2813.28</v>
      </c>
      <c r="BG6" s="35">
        <f t="shared" si="7"/>
        <v>2751.06</v>
      </c>
      <c r="BH6" s="35">
        <f t="shared" si="7"/>
        <v>2576.5300000000002</v>
      </c>
      <c r="BI6" s="35">
        <f t="shared" si="7"/>
        <v>2540.16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27.39</v>
      </c>
      <c r="BQ6" s="35">
        <f t="shared" ref="BQ6:BY6" si="8">IF(BQ7="",NA(),BQ7)</f>
        <v>29.57</v>
      </c>
      <c r="BR6" s="35">
        <f t="shared" si="8"/>
        <v>28.49</v>
      </c>
      <c r="BS6" s="35">
        <f t="shared" si="8"/>
        <v>28.38</v>
      </c>
      <c r="BT6" s="35">
        <f t="shared" si="8"/>
        <v>26.57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1067.6500000000001</v>
      </c>
      <c r="CB6" s="35">
        <f t="shared" ref="CB6:CJ6" si="9">IF(CB7="",NA(),CB7)</f>
        <v>866.52</v>
      </c>
      <c r="CC6" s="35">
        <f t="shared" si="9"/>
        <v>907.34</v>
      </c>
      <c r="CD6" s="35">
        <f t="shared" si="9"/>
        <v>904.91</v>
      </c>
      <c r="CE6" s="35">
        <f t="shared" si="9"/>
        <v>962.12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79.5</v>
      </c>
      <c r="CM6" s="35">
        <f t="shared" ref="CM6:CU6" si="10">IF(CM7="",NA(),CM7)</f>
        <v>86.44</v>
      </c>
      <c r="CN6" s="35">
        <f t="shared" si="10"/>
        <v>86.99</v>
      </c>
      <c r="CO6" s="35">
        <f t="shared" si="10"/>
        <v>73.62</v>
      </c>
      <c r="CP6" s="35">
        <f t="shared" si="10"/>
        <v>74.56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57.02</v>
      </c>
      <c r="CX6" s="35">
        <f t="shared" ref="CX6:DF6" si="11">IF(CX7="",NA(),CX7)</f>
        <v>62.4</v>
      </c>
      <c r="CY6" s="35">
        <f t="shared" si="11"/>
        <v>60.14</v>
      </c>
      <c r="CZ6" s="35">
        <f t="shared" si="11"/>
        <v>66.3</v>
      </c>
      <c r="DA6" s="35">
        <f t="shared" si="11"/>
        <v>70.28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0.37</v>
      </c>
      <c r="EE6" s="35">
        <f t="shared" ref="EE6:EM6" si="14">IF(EE7="",NA(),EE7)</f>
        <v>2.08</v>
      </c>
      <c r="EF6" s="35">
        <f t="shared" si="14"/>
        <v>1.1599999999999999</v>
      </c>
      <c r="EG6" s="35">
        <f t="shared" si="14"/>
        <v>0.39</v>
      </c>
      <c r="EH6" s="35">
        <f t="shared" si="14"/>
        <v>1.59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14851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97.29</v>
      </c>
      <c r="Q7" s="38">
        <v>5140</v>
      </c>
      <c r="R7" s="38">
        <v>1197</v>
      </c>
      <c r="S7" s="38">
        <v>279.51</v>
      </c>
      <c r="T7" s="38">
        <v>4.28</v>
      </c>
      <c r="U7" s="38">
        <v>1150</v>
      </c>
      <c r="V7" s="38">
        <v>35.799999999999997</v>
      </c>
      <c r="W7" s="38">
        <v>32.119999999999997</v>
      </c>
      <c r="X7" s="38">
        <v>52.33</v>
      </c>
      <c r="Y7" s="38">
        <v>56.37</v>
      </c>
      <c r="Z7" s="38">
        <v>52.16</v>
      </c>
      <c r="AA7" s="38">
        <v>48.55</v>
      </c>
      <c r="AB7" s="38">
        <v>44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3136.95</v>
      </c>
      <c r="BF7" s="38">
        <v>2813.28</v>
      </c>
      <c r="BG7" s="38">
        <v>2751.06</v>
      </c>
      <c r="BH7" s="38">
        <v>2576.5300000000002</v>
      </c>
      <c r="BI7" s="38">
        <v>2540.16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27.39</v>
      </c>
      <c r="BQ7" s="38">
        <v>29.57</v>
      </c>
      <c r="BR7" s="38">
        <v>28.49</v>
      </c>
      <c r="BS7" s="38">
        <v>28.38</v>
      </c>
      <c r="BT7" s="38">
        <v>26.57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1067.6500000000001</v>
      </c>
      <c r="CB7" s="38">
        <v>866.52</v>
      </c>
      <c r="CC7" s="38">
        <v>907.34</v>
      </c>
      <c r="CD7" s="38">
        <v>904.91</v>
      </c>
      <c r="CE7" s="38">
        <v>962.12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79.5</v>
      </c>
      <c r="CM7" s="38">
        <v>86.44</v>
      </c>
      <c r="CN7" s="38">
        <v>86.99</v>
      </c>
      <c r="CO7" s="38">
        <v>73.62</v>
      </c>
      <c r="CP7" s="38">
        <v>74.56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57.02</v>
      </c>
      <c r="CX7" s="38">
        <v>62.4</v>
      </c>
      <c r="CY7" s="38">
        <v>60.14</v>
      </c>
      <c r="CZ7" s="38">
        <v>66.3</v>
      </c>
      <c r="DA7" s="38">
        <v>70.28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0.37</v>
      </c>
      <c r="EE7" s="38">
        <v>2.08</v>
      </c>
      <c r="EF7" s="38">
        <v>1.1599999999999999</v>
      </c>
      <c r="EG7" s="38">
        <v>0.39</v>
      </c>
      <c r="EH7" s="38">
        <v>1.59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2019-01-16T02:23:15Z</cp:lastPrinted>
  <dcterms:created xsi:type="dcterms:W3CDTF">2018-12-03T08:40:50Z</dcterms:created>
  <dcterms:modified xsi:type="dcterms:W3CDTF">2019-01-16T02:23:25Z</dcterms:modified>
  <cp:category/>
</cp:coreProperties>
</file>