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jit\Desktop\水道\3 公営企業関係\経営比較分析表\H30\初山別村\"/>
    </mc:Choice>
  </mc:AlternateContent>
  <workbookProtection workbookAlgorithmName="SHA-512" workbookHashValue="pTkHZz9DsYgDT7pJ3CgVUrJIvNVJyR6D/x1rLo0gjRJU533HLkWYwNfn8xyWg0kQFaldm1k/zAWoopMnUmXv/A==" workbookSaltValue="dp//bnZ9hh6ikGQ5beI3e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<sst xmlns="http://schemas.openxmlformats.org/spreadsheetml/2006/main" count="240" uniqueCount="125">
  <si>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</si>
  <si>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</si>
  <si>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</si>
  <si>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</si>
  <si>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</si>
  <si>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</si>
  <si>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</si>
  <si>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</si>
  <si>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</si>
  <si>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</si>
  <si>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</si>
  <si>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</si>
  <si>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</si>
  <si>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</si>
  <si>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</si>
  <si>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</si>
  <si>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</si>
  <si>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</si>
  <si>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</si>
  <si>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</si>
  <si>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</si>
  <si>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</si>
  <si>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</si>
  <si>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</si>
  <si>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</si>
  <si>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</si>
  <si>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</si>
  <si>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</si>
  <si>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</si>
  <si>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</si>
  <si>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</si>
  <si>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</si>
  <si>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</si>
  <si>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</si>
  <si>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</si>
  <si>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</si>
  <si>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</si>
  <si>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</si>
  <si>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</si>
  <si>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</si>
  <si>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</si>
  <si>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</si>
  <si>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</si>
  <si>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</si>
  <si>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</si>
  <si>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</si>
  <si>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</si>
  <si>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</si>
  <si>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</si>
  <si>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</si>
  <si>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</si>
  <si>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</si>
  <si>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</si>
  <si>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</si>
  <si>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</si>
  <si>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</si>
  <si>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</si>
  <si>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</si>
  <si>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</si>
  <si>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</si>
  <si>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</si>
  <si>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</si>
  <si>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</si>
  <si>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</si>
  <si>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</si>
  <si>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</si>
  <si>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</si>
  <si>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</si>
  <si>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</si>
  <si>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</si>
  <si>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</si>
  <si>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</si>
  <si>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</si>
  <si>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</si>
  <si>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</si>
  <si>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</si>
  <si>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</si>
  <si>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</si>
  <si>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</si>
  <si>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</si>
  <si>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</si>
  <si>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</si>
  <si>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</si>
  <si>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</si>
  <si>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</si>
  <si>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</si>
  <si>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</si>
  <si>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</si>
  <si>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</si>
  <si>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</si>
  <si>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</si>
  <si>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</si>
  <si>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</si>
  <si>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</si>
  <si>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</si>
  <si>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</si>
  <si>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</si>
  <si>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</si>
  <si>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</si>
  <si>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</si>
  <si>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</si>
  <si>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</si>
  <si>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</si>
  <si>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</si>
  <si>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</si>
  <si>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</si>
  <si>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</si>
  <si>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</si>
  <si>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</si>
  <si>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初山別村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</si>
  <si>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</si>
  <si>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</si>
  <si>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</si>
  <si>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</si>
  <si>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</si>
  <si>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</si>
  <si>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</si>
  <si>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</si>
  <si>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</si>
  <si>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</si>
  <si>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</si>
  <si>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</si>
  <si>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経費回収率が低く、汚水処理原価が高い状況にあるが、企業債残高対事業規模比率は減少していることから、今後においても加入率の増に努め、維持管理費及び諸費用等の削減を図る必要が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ケイヒ</t>
    </rPh>
    <rPh sb="12" eb="15">
      <t>カイシュウリツ</t>
    </rPh>
    <rPh sb="16" eb="17">
      <t>ヒク</t>
    </rPh>
    <rPh sb="19" eb="21">
      <t>オスイ</t>
    </rPh>
    <rPh sb="21" eb="23">
      <t>ショリ</t>
    </rPh>
    <rPh sb="23" eb="25">
      <t>ゲンカ</t>
    </rPh>
    <rPh sb="26" eb="27">
      <t>タカ</t>
    </rPh>
    <rPh sb="28" eb="30">
      <t>ジョウキョウ</t>
    </rPh>
    <rPh sb="35" eb="38">
      <t>キギョウサイ</t>
    </rPh>
    <rPh sb="38" eb="40">
      <t>ザンダカ</t>
    </rPh>
    <rPh sb="40" eb="41">
      <t>タイ</t>
    </rPh>
    <rPh sb="41" eb="43">
      <t>ジギョウ</t>
    </rPh>
    <rPh sb="43" eb="45">
      <t>キボ</t>
    </rPh>
    <rPh sb="45" eb="47">
      <t>ヒリツ</t>
    </rPh>
    <rPh sb="48" eb="50">
      <t>ゲンショウ</t>
    </rPh>
    <rPh sb="59" eb="61">
      <t>コンゴ</t>
    </rPh>
    <rPh sb="66" eb="69">
      <t>カニュウリツ</t>
    </rPh>
    <rPh sb="70" eb="71">
      <t>ゾウ</t>
    </rPh>
    <rPh sb="72" eb="73">
      <t>ツト</t>
    </rPh>
    <rPh sb="75" eb="77">
      <t>イジ</t>
    </rPh>
    <rPh sb="77" eb="80">
      <t>カンリヒ</t>
    </rPh>
    <rPh sb="80" eb="81">
      <t>オヨ</t>
    </rPh>
    <rPh sb="82" eb="85">
      <t>ショヒヨウ</t>
    </rPh>
    <rPh sb="85" eb="86">
      <t>トウ</t>
    </rPh>
    <rPh sb="87" eb="89">
      <t>サクゲン</t>
    </rPh>
    <rPh sb="90" eb="91">
      <t>ハカ</t>
    </rPh>
    <rPh sb="92" eb="94">
      <t>ヒツヨウ</t>
    </rPh>
    <phoneticPr fontId="4"/>
  </si>
  <si>
    <t>　今後老朽化に伴う施設について、施設の最適整備構想（長寿命化計画）等により、整備計画の検討を図る。</t>
    <rPh sb="1" eb="3">
      <t>コンゴ</t>
    </rPh>
    <rPh sb="3" eb="6">
      <t>ロウキュウカ</t>
    </rPh>
    <rPh sb="7" eb="8">
      <t>トモナ</t>
    </rPh>
    <rPh sb="9" eb="11">
      <t>シセツ</t>
    </rPh>
    <rPh sb="16" eb="18">
      <t>シセツ</t>
    </rPh>
    <rPh sb="19" eb="21">
      <t>サイテキ</t>
    </rPh>
    <rPh sb="21" eb="23">
      <t>セイビ</t>
    </rPh>
    <rPh sb="23" eb="25">
      <t>コウソウ</t>
    </rPh>
    <rPh sb="26" eb="30">
      <t>チョウジュミョウカ</t>
    </rPh>
    <rPh sb="30" eb="32">
      <t>ケイカク</t>
    </rPh>
    <rPh sb="33" eb="34">
      <t>トウ</t>
    </rPh>
    <rPh sb="38" eb="40">
      <t>セイビ</t>
    </rPh>
    <rPh sb="40" eb="42">
      <t>ケイカク</t>
    </rPh>
    <rPh sb="43" eb="45">
      <t>ケントウ</t>
    </rPh>
    <rPh sb="46" eb="47">
      <t>ハカ</t>
    </rPh>
    <phoneticPr fontId="4"/>
  </si>
  <si>
    <t>　一般会計からの繰入金に依存しているが、加入率の増、維持管理費及び諸費用の削減に努めるとともに、料金水準の検討を含め経営改善を図る必要がある。</t>
    <rPh sb="1" eb="3">
      <t>イッパン</t>
    </rPh>
    <rPh sb="3" eb="5">
      <t>カイケイ</t>
    </rPh>
    <rPh sb="8" eb="11">
      <t>クリイレキン</t>
    </rPh>
    <rPh sb="12" eb="14">
      <t>イゾン</t>
    </rPh>
    <rPh sb="20" eb="23">
      <t>カニュウリツ</t>
    </rPh>
    <rPh sb="24" eb="25">
      <t>ゾウ</t>
    </rPh>
    <rPh sb="26" eb="28">
      <t>イジ</t>
    </rPh>
    <rPh sb="28" eb="31">
      <t>カンリヒ</t>
    </rPh>
    <rPh sb="31" eb="32">
      <t>オヨ</t>
    </rPh>
    <rPh sb="33" eb="36">
      <t>ショヒヨウ</t>
    </rPh>
    <rPh sb="37" eb="39">
      <t>サクゲン</t>
    </rPh>
    <rPh sb="40" eb="41">
      <t>ツト</t>
    </rPh>
    <rPh sb="48" eb="50">
      <t>リョウキン</t>
    </rPh>
    <rPh sb="50" eb="52">
      <t>スイジュン</t>
    </rPh>
    <rPh sb="53" eb="55">
      <t>ケントウ</t>
    </rPh>
    <rPh sb="56" eb="57">
      <t>フク</t>
    </rPh>
    <rPh sb="58" eb="60">
      <t>ケイエイ</t>
    </rPh>
    <rPh sb="60" eb="62">
      <t>カイゼン</t>
    </rPh>
    <rPh sb="63" eb="64">
      <t>ハカ</t>
    </rPh>
    <rPh sb="65" eb="6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</si>
</sst>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28-4B40-9E62-C0A68787D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10072"/>
        <c:axId val="12430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28-4B40-9E62-C0A68787D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10072"/>
        <c:axId val="124305736"/>
      </c:lineChart>
      <c:dateAx>
        <c:axId val="16481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305736"/>
        <c:crosses val="autoZero"/>
        <c:auto val="1"/>
        <c:lblOffset val="100"/>
        <c:baseTimeUnit val="years"/>
      </c:dateAx>
      <c:valAx>
        <c:axId val="12430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1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47.99</c:v>
                </c:pt>
                <c:pt idx="1">
                  <c:v>48.59</c:v>
                </c:pt>
                <c:pt idx="2">
                  <c:v>49.2</c:v>
                </c:pt>
                <c:pt idx="3">
                  <c:v>49.2</c:v>
                </c:pt>
                <c:pt idx="4">
                  <c:v>48.59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0-436D-9DE3-E0FC81A1E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75352"/>
        <c:axId val="16387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10-436D-9DE3-E0FC81A1E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75352"/>
        <c:axId val="163874960"/>
      </c:lineChart>
      <c:dateAx>
        <c:axId val="16387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874960"/>
        <c:crosses val="autoZero"/>
        <c:auto val="1"/>
        <c:lblOffset val="100"/>
        <c:baseTimeUnit val="years"/>
      </c:dateAx>
      <c:valAx>
        <c:axId val="16387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87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72.95</c:v>
                </c:pt>
                <c:pt idx="1">
                  <c:v>73.25</c:v>
                </c:pt>
                <c:pt idx="2">
                  <c:v>74.2</c:v>
                </c:pt>
                <c:pt idx="3">
                  <c:v>75.72</c:v>
                </c:pt>
                <c:pt idx="4">
                  <c:v>76.290000000000006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97-4BCB-8ED6-E938362E2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98592"/>
        <c:axId val="165698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7-4BCB-8ED6-E938362E2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98592"/>
        <c:axId val="165698984"/>
      </c:lineChart>
      <c:dateAx>
        <c:axId val="1656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98984"/>
        <c:crosses val="autoZero"/>
        <c:auto val="1"/>
        <c:lblOffset val="100"/>
        <c:baseTimeUnit val="years"/>
      </c:dateAx>
      <c:valAx>
        <c:axId val="165698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6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40.68</c:v>
                </c:pt>
                <c:pt idx="2">
                  <c:v>41.81</c:v>
                </c:pt>
                <c:pt idx="3">
                  <c:v>45.44</c:v>
                </c:pt>
                <c:pt idx="4">
                  <c:v>47.13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A-4479-B0F7-6FF0ABB89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91128"/>
        <c:axId val="16553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A-4479-B0F7-6FF0ABB89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91128"/>
        <c:axId val="165536720"/>
      </c:lineChart>
      <c:dateAx>
        <c:axId val="164391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536720"/>
        <c:crosses val="autoZero"/>
        <c:auto val="1"/>
        <c:lblOffset val="100"/>
        <c:baseTimeUnit val="years"/>
      </c:dateAx>
      <c:valAx>
        <c:axId val="16553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391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7-4216-A6D8-E84D5FB1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1432"/>
        <c:axId val="16559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B7-4216-A6D8-E84D5FB1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51432"/>
        <c:axId val="165595096"/>
      </c:lineChart>
      <c:dateAx>
        <c:axId val="16555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595096"/>
        <c:crosses val="autoZero"/>
        <c:auto val="1"/>
        <c:lblOffset val="100"/>
        <c:baseTimeUnit val="years"/>
      </c:dateAx>
      <c:valAx>
        <c:axId val="16559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551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7-47BD-9620-C577CF94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86608"/>
        <c:axId val="16588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7-47BD-9620-C577CF94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86608"/>
        <c:axId val="165886992"/>
      </c:lineChart>
      <c:dateAx>
        <c:axId val="16588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886992"/>
        <c:crosses val="autoZero"/>
        <c:auto val="1"/>
        <c:lblOffset val="100"/>
        <c:baseTimeUnit val="years"/>
      </c:dateAx>
      <c:valAx>
        <c:axId val="16588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88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5F-4A85-BB29-77318902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75744"/>
        <c:axId val="16387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5F-4A85-BB29-77318902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75744"/>
        <c:axId val="163876136"/>
      </c:lineChart>
      <c:dateAx>
        <c:axId val="16387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876136"/>
        <c:crosses val="autoZero"/>
        <c:auto val="1"/>
        <c:lblOffset val="100"/>
        <c:baseTimeUnit val="years"/>
      </c:dateAx>
      <c:valAx>
        <c:axId val="163876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87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09-4495-8619-CEBC60D6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00528"/>
        <c:axId val="165300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09-4495-8619-CEBC60D6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00528"/>
        <c:axId val="165300920"/>
      </c:lineChart>
      <c:dateAx>
        <c:axId val="16530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300920"/>
        <c:crosses val="autoZero"/>
        <c:auto val="1"/>
        <c:lblOffset val="100"/>
        <c:baseTimeUnit val="years"/>
      </c:dateAx>
      <c:valAx>
        <c:axId val="165300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0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1139.29</c:v>
                </c:pt>
                <c:pt idx="1">
                  <c:v>808.01</c:v>
                </c:pt>
                <c:pt idx="2">
                  <c:v>478.56</c:v>
                </c:pt>
                <c:pt idx="3" formatCode="#,##0.00;&quot;△&quot;#,##0.00">
                  <c:v>0</c:v>
                </c:pt>
                <c:pt idx="4">
                  <c:v>131.38999999999999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0-454B-B5D8-2D396CE04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02096"/>
        <c:axId val="165302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D0-454B-B5D8-2D396CE04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02096"/>
        <c:axId val="165302488"/>
      </c:lineChart>
      <c:dateAx>
        <c:axId val="16530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302488"/>
        <c:crosses val="autoZero"/>
        <c:auto val="1"/>
        <c:lblOffset val="100"/>
        <c:baseTimeUnit val="years"/>
      </c:dateAx>
      <c:valAx>
        <c:axId val="165302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0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15.89</c:v>
                </c:pt>
                <c:pt idx="1">
                  <c:v>16.98</c:v>
                </c:pt>
                <c:pt idx="2">
                  <c:v>15.55</c:v>
                </c:pt>
                <c:pt idx="3">
                  <c:v>19.59</c:v>
                </c:pt>
                <c:pt idx="4">
                  <c:v>23.88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38-40C8-B2BE-99F771E5A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03664"/>
        <c:axId val="16569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38-40C8-B2BE-99F771E5A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03664"/>
        <c:axId val="165696240"/>
      </c:lineChart>
      <c:dateAx>
        <c:axId val="16530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96240"/>
        <c:crosses val="autoZero"/>
        <c:auto val="1"/>
        <c:lblOffset val="100"/>
        <c:baseTimeUnit val="years"/>
      </c:dateAx>
      <c:valAx>
        <c:axId val="16569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0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945.31</c:v>
                </c:pt>
                <c:pt idx="1">
                  <c:v>911.49</c:v>
                </c:pt>
                <c:pt idx="2">
                  <c:v>1018.32</c:v>
                </c:pt>
                <c:pt idx="3">
                  <c:v>802.12</c:v>
                </c:pt>
                <c:pt idx="4">
                  <c:v>651.96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90-4EF1-B83B-2C9F90C5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00136"/>
        <c:axId val="165697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0-4EF1-B83B-2C9F90C5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00136"/>
        <c:axId val="165697416"/>
      </c:lineChart>
      <c:dateAx>
        <c:axId val="165300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97416"/>
        <c:crosses val="autoZero"/>
        <c:auto val="1"/>
        <c:lblOffset val="100"/>
        <c:baseTimeUnit val="years"/>
      </c:dateAx>
      <c:valAx>
        <c:axId val="165697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00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北海道　初山別村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1197</v>
      </c>
      <c r="AM8" s="68"/>
      <c r="AN8" s="68"/>
      <c r="AO8" s="68"/>
      <c r="AP8" s="68"/>
      <c r="AQ8" s="68"/>
      <c r="AR8" s="68"/>
      <c r="AS8" s="68"/>
      <c r="AT8" s="67">
        <f>データ!T6</f>
        <v>279.51</v>
      </c>
      <c r="AU8" s="67"/>
      <c r="AV8" s="67"/>
      <c r="AW8" s="67"/>
      <c r="AX8" s="67"/>
      <c r="AY8" s="67"/>
      <c r="AZ8" s="67"/>
      <c r="BA8" s="67"/>
      <c r="BB8" s="67">
        <f>データ!U6</f>
        <v>4.28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82.06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3640</v>
      </c>
      <c r="AE10" s="68"/>
      <c r="AF10" s="68"/>
      <c r="AG10" s="68"/>
      <c r="AH10" s="68"/>
      <c r="AI10" s="68"/>
      <c r="AJ10" s="68"/>
      <c r="AK10" s="2"/>
      <c r="AL10" s="68">
        <f>データ!V6</f>
        <v>970</v>
      </c>
      <c r="AM10" s="68"/>
      <c r="AN10" s="68"/>
      <c r="AO10" s="68"/>
      <c r="AP10" s="68"/>
      <c r="AQ10" s="68"/>
      <c r="AR10" s="68"/>
      <c r="AS10" s="68"/>
      <c r="AT10" s="67">
        <f>データ!W6</f>
        <v>0.8</v>
      </c>
      <c r="AU10" s="67"/>
      <c r="AV10" s="67"/>
      <c r="AW10" s="67"/>
      <c r="AX10" s="67"/>
      <c r="AY10" s="67"/>
      <c r="AZ10" s="67"/>
      <c r="BA10" s="67"/>
      <c r="BB10" s="67">
        <f>データ!X6</f>
        <v>1212.5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122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56</v>
      </c>
      <c r="O86" s="25" t="str">
        <f>データ!EO6</f>
        <v>【0.11】</v>
      </c>
    </row>
  </sheetData>
  <sheetProtection algorithmName="SHA-512" hashValue="DmIVM0auA8jMeb07dnYe+Z+8RexicYPAdeVi0T4vTMnAas7K8hNoWyYDZENc9OYxoc9ik/KxzygNUuQ9UmFDTg==" saltValue="MPHlavFIfpi26mgz9O5Py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14851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北海道　初山別村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82.06</v>
      </c>
      <c r="Q6" s="33">
        <f t="shared" si="3"/>
        <v>100</v>
      </c>
      <c r="R6" s="33">
        <f t="shared" si="3"/>
        <v>3640</v>
      </c>
      <c r="S6" s="33">
        <f t="shared" si="3"/>
        <v>1197</v>
      </c>
      <c r="T6" s="33">
        <f t="shared" si="3"/>
        <v>279.51</v>
      </c>
      <c r="U6" s="33">
        <f t="shared" si="3"/>
        <v>4.28</v>
      </c>
      <c r="V6" s="33">
        <f t="shared" si="3"/>
        <v>970</v>
      </c>
      <c r="W6" s="33">
        <f t="shared" si="3"/>
        <v>0.8</v>
      </c>
      <c r="X6" s="33">
        <f t="shared" si="3"/>
        <v>1212.5</v>
      </c>
      <c r="Y6" s="34">
        <f>IF(Y7="",NA(),Y7)</f>
        <v>38.950000000000003</v>
      </c>
      <c r="Z6" s="34">
        <f t="shared" ref="Z6:AH6" si="4">IF(Z7="",NA(),Z7)</f>
        <v>40.68</v>
      </c>
      <c r="AA6" s="34">
        <f t="shared" si="4"/>
        <v>41.81</v>
      </c>
      <c r="AB6" s="34">
        <f t="shared" si="4"/>
        <v>45.44</v>
      </c>
      <c r="AC6" s="34">
        <f t="shared" si="4"/>
        <v>47.13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1139.29</v>
      </c>
      <c r="BG6" s="34">
        <f t="shared" ref="BG6:BO6" si="7">IF(BG7="",NA(),BG7)</f>
        <v>808.01</v>
      </c>
      <c r="BH6" s="34">
        <f t="shared" si="7"/>
        <v>478.56</v>
      </c>
      <c r="BI6" s="33">
        <f t="shared" si="7"/>
        <v>0</v>
      </c>
      <c r="BJ6" s="34">
        <f t="shared" si="7"/>
        <v>131.38999999999999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15.89</v>
      </c>
      <c r="BR6" s="34">
        <f t="shared" ref="BR6:BZ6" si="8">IF(BR7="",NA(),BR7)</f>
        <v>16.98</v>
      </c>
      <c r="BS6" s="34">
        <f t="shared" si="8"/>
        <v>15.55</v>
      </c>
      <c r="BT6" s="34">
        <f t="shared" si="8"/>
        <v>19.59</v>
      </c>
      <c r="BU6" s="34">
        <f t="shared" si="8"/>
        <v>23.88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945.31</v>
      </c>
      <c r="CC6" s="34">
        <f t="shared" ref="CC6:CK6" si="9">IF(CC7="",NA(),CC7)</f>
        <v>911.49</v>
      </c>
      <c r="CD6" s="34">
        <f t="shared" si="9"/>
        <v>1018.32</v>
      </c>
      <c r="CE6" s="34">
        <f t="shared" si="9"/>
        <v>802.12</v>
      </c>
      <c r="CF6" s="34">
        <f t="shared" si="9"/>
        <v>651.96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47.99</v>
      </c>
      <c r="CN6" s="34">
        <f t="shared" ref="CN6:CV6" si="10">IF(CN7="",NA(),CN7)</f>
        <v>48.59</v>
      </c>
      <c r="CO6" s="34">
        <f t="shared" si="10"/>
        <v>49.2</v>
      </c>
      <c r="CP6" s="34">
        <f t="shared" si="10"/>
        <v>49.2</v>
      </c>
      <c r="CQ6" s="34">
        <f t="shared" si="10"/>
        <v>48.59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72.95</v>
      </c>
      <c r="CY6" s="34">
        <f t="shared" ref="CY6:DG6" si="11">IF(CY7="",NA(),CY7)</f>
        <v>73.25</v>
      </c>
      <c r="CZ6" s="34">
        <f t="shared" si="11"/>
        <v>74.2</v>
      </c>
      <c r="DA6" s="34">
        <f t="shared" si="11"/>
        <v>75.72</v>
      </c>
      <c r="DB6" s="34">
        <f t="shared" si="11"/>
        <v>76.290000000000006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14851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82.06</v>
      </c>
      <c r="Q7" s="37">
        <v>100</v>
      </c>
      <c r="R7" s="37">
        <v>3640</v>
      </c>
      <c r="S7" s="37">
        <v>1197</v>
      </c>
      <c r="T7" s="37">
        <v>279.51</v>
      </c>
      <c r="U7" s="37">
        <v>4.28</v>
      </c>
      <c r="V7" s="37">
        <v>970</v>
      </c>
      <c r="W7" s="37">
        <v>0.8</v>
      </c>
      <c r="X7" s="37">
        <v>1212.5</v>
      </c>
      <c r="Y7" s="37">
        <v>38.950000000000003</v>
      </c>
      <c r="Z7" s="37">
        <v>40.68</v>
      </c>
      <c r="AA7" s="37">
        <v>41.81</v>
      </c>
      <c r="AB7" s="37">
        <v>45.44</v>
      </c>
      <c r="AC7" s="37">
        <v>47.13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1139.29</v>
      </c>
      <c r="BG7" s="37">
        <v>808.01</v>
      </c>
      <c r="BH7" s="37">
        <v>478.56</v>
      </c>
      <c r="BI7" s="37">
        <v>0</v>
      </c>
      <c r="BJ7" s="37">
        <v>131.38999999999999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15.89</v>
      </c>
      <c r="BR7" s="37">
        <v>16.98</v>
      </c>
      <c r="BS7" s="37">
        <v>15.55</v>
      </c>
      <c r="BT7" s="37">
        <v>19.59</v>
      </c>
      <c r="BU7" s="37">
        <v>23.88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945.31</v>
      </c>
      <c r="CC7" s="37">
        <v>911.49</v>
      </c>
      <c r="CD7" s="37">
        <v>1018.32</v>
      </c>
      <c r="CE7" s="37">
        <v>802.12</v>
      </c>
      <c r="CF7" s="37">
        <v>651.96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47.99</v>
      </c>
      <c r="CN7" s="37">
        <v>48.59</v>
      </c>
      <c r="CO7" s="37">
        <v>49.2</v>
      </c>
      <c r="CP7" s="37">
        <v>49.2</v>
      </c>
      <c r="CQ7" s="37">
        <v>48.59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72.95</v>
      </c>
      <c r="CY7" s="37">
        <v>73.25</v>
      </c>
      <c r="CZ7" s="37">
        <v>74.2</v>
      </c>
      <c r="DA7" s="37">
        <v>75.72</v>
      </c>
      <c r="DB7" s="37">
        <v>76.290000000000006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2019-01-16T02:55:39Z</cp:lastPrinted>
  <dcterms:created xsi:type="dcterms:W3CDTF">2018-12-03T09:18:46Z</dcterms:created>
  <dcterms:modified xsi:type="dcterms:W3CDTF">2019-01-16T02:55:50Z</dcterms:modified>
  <cp:category/>
</cp:coreProperties>
</file>