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ogawa\財政係\04財政状況\予算決算関係\財政状況資料集・分析表\財政状況資料集(R4.3.11〆)\"/>
    </mc:Choice>
  </mc:AlternateContent>
  <xr:revisionPtr revIDLastSave="0" documentId="13_ncr:1_{D1349A4A-A477-4C4A-89F1-50169331EE5E}" xr6:coauthVersionLast="45" xr6:coauthVersionMax="45" xr10:uidLastSave="{00000000-0000-0000-0000-000000000000}"/>
  <bookViews>
    <workbookView xWindow="-120" yWindow="-120" windowWidth="20730" windowHeight="111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U34" i="10" s="1"/>
  <c r="U35" i="10" s="1"/>
  <c r="U36" i="10" s="1"/>
  <c r="CO36" i="10"/>
  <c r="BW36" i="10"/>
  <c r="BE36" i="10"/>
  <c r="AM36" i="10"/>
  <c r="C36" i="10"/>
  <c r="CO35" i="10"/>
  <c r="BW35" i="10"/>
  <c r="AM35" i="10"/>
  <c r="C35" i="10"/>
  <c r="CO34" i="10"/>
  <c r="BW34" i="10"/>
  <c r="AM34" i="10"/>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<sst xmlns="http://schemas.openxmlformats.org/spreadsheetml/2006/main" count="1081" uniqueCount="584">
  <si>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</si>
  <si>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</si>
  <si>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</si>
  <si>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</si>
  <si>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</si>
  <si>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</si>
  <si>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</si>
  <si>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</si>
  <si>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</si>
  <si>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</si>
  <si>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</si>
  <si>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</si>
  <si>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</si>
  <si>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</si>
  <si>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</si>
  <si>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</si>
  <si>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</si>
  <si>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</si>
  <si>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</si>
  <si>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</si>
  <si>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</si>
  <si>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</si>
  <si>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</si>
  <si>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</si>
  <si>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</si>
  <si>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</si>
  <si>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</si>
  <si>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</si>
  <si>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</si>
  <si>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</si>
  <si>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</si>
  <si>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</si>
  <si>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</si>
  <si>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</si>
  <si>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</si>
  <si>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</si>
  <si>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</si>
  <si>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</si>
  <si>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</si>
  <si>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</si>
  <si>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</si>
  <si>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</si>
  <si>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</si>
  <si>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</si>
  <si>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</si>
  <si>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</si>
  <si>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</si>
  <si>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</si>
  <si>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</si>
  <si>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</si>
  <si>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</si>
  <si>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</si>
  <si>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</si>
  <si>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</si>
  <si>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</si>
  <si>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</si>
  <si>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</si>
  <si>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</si>
  <si>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</si>
  <si>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</si>
  <si>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</si>
  <si>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</si>
  <si>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</si>
  <si>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</si>
  <si>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</si>
  <si>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</si>
  <si>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</si>
  <si>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</si>
  <si>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</si>
  <si>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</si>
  <si>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</si>
  <si>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</si>
  <si>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</si>
  <si>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</si>
  <si>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</si>
  <si>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</si>
  <si>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</si>
  <si>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</si>
  <si>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</si>
  <si>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</si>
  <si>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</si>
  <si>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</si>
  <si>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</si>
  <si>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</si>
  <si>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</si>
  <si>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</si>
  <si>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</si>
  <si>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</si>
  <si>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</si>
  <si>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</si>
  <si>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</si>
  <si>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</si>
  <si>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</si>
  <si>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</si>
  <si>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</si>
  <si>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</si>
  <si>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</si>
  <si>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</si>
  <si>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</si>
  <si>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</si>
  <si>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初山別村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</si>
  <si>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</si>
  <si>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</si>
  <si>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</si>
  <si>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</si>
  <si>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</si>
  <si>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</si>
  <si>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</si>
  <si>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</si>
  <si>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</si>
  <si>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</si>
  <si>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</si>
  <si>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</si>
  <si>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</si>
  <si>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</si>
  <si>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</si>
  <si>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</si>
  <si>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</si>
  <si>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</si>
  <si>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</si>
  <si>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</si>
  <si>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</si>
  <si>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</si>
  <si>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</si>
  <si>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</si>
  <si>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</si>
  <si>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</si>
  <si>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</si>
  <si>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</si>
  <si>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</si>
  <si>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</si>
  <si>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</si>
  <si>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</si>
  <si>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</si>
  <si>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</si>
  <si>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</si>
  <si>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</si>
  <si>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</si>
  <si>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</si>
  <si>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</si>
  <si>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</si>
  <si>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</si>
  <si>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</si>
  <si>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</si>
  <si>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</si>
  <si>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</si>
  <si>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</si>
  <si>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</si>
  <si>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</si>
  <si>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</si>
  <si>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</si>
  <si>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</si>
  <si>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</si>
  <si>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</si>
  <si>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</si>
  <si>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</si>
  <si>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</si>
  <si>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</si>
  <si>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</si>
  <si>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</si>
  <si>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</si>
  <si>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</si>
  <si>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</si>
  <si>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</si>
  <si>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</si>
  <si>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</si>
  <si>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</si>
  <si>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</si>
  <si>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</si>
  <si>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</si>
  <si>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</si>
  <si>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</si>
  <si>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</si>
  <si>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</si>
  <si>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</si>
  <si>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</si>
  <si>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</si>
  <si>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</si>
  <si>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</si>
  <si>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</si>
  <si>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</si>
  <si>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</si>
  <si>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</si>
  <si>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</si>
  <si>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</si>
  <si>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</si>
  <si>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</si>
  <si>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</si>
  <si>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</si>
  <si>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</si>
  <si>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</si>
  <si>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</si>
  <si>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</si>
  <si>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</si>
  <si>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</si>
  <si>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</si>
  <si>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</si>
  <si>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</si>
  <si>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</si>
  <si>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</si>
  <si>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</si>
  <si>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</si>
  <si>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</si>
  <si>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</si>
  <si>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</si>
  <si>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</si>
  <si>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</si>
  <si>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</si>
  <si>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</si>
  <si>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</si>
  <si>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</si>
  <si>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</si>
  <si>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</si>
  <si>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北海道初山別村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</si>
  <si>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</si>
  <si>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</si>
  <si>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</si>
  <si>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</si>
  <si>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</si>
  <si>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</si>
  <si>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</si>
  <si>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</si>
  <si>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</si>
  <si>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</si>
  <si>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</si>
  <si>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</si>
  <si>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</si>
  <si>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</si>
  <si>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</si>
  <si>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</si>
  <si>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</si>
  <si>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</si>
  <si>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</si>
  <si>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</si>
  <si>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</si>
  <si>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</si>
  <si>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</si>
  <si>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</si>
  <si>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</si>
  <si>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</si>
  <si>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</si>
  <si>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</si>
  <si>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</si>
  <si>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</si>
  <si>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</si>
  <si>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</si>
  <si>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</si>
  <si>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</si>
  <si>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</si>
  <si>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</si>
  <si>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</si>
  <si>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</si>
  <si>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</si>
  <si>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</si>
  <si>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</si>
  <si>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</si>
  <si>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</si>
  <si>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</si>
  <si>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</si>
  <si>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</si>
  <si>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</si>
  <si>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</si>
  <si>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</si>
  <si>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</si>
  <si>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</si>
  <si>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</si>
  <si>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</si>
  <si>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</si>
  <si>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</si>
  <si>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</si>
  <si>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</si>
  <si>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</si>
  <si>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</si>
  <si>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</si>
  <si>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</si>
  <si>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</si>
  <si>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</si>
  <si>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</si>
  <si>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</si>
  <si>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</si>
  <si>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</si>
  <si>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</si>
  <si>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</si>
  <si>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</si>
  <si>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</si>
  <si>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</si>
  <si>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</si>
  <si>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</si>
  <si>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</si>
  <si>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</si>
  <si>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</si>
  <si>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</si>
  <si>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</si>
  <si>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</si>
  <si>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</si>
  <si>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</si>
  <si>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</si>
  <si>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</si>
  <si>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</si>
  <si>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</si>
  <si>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</si>
  <si>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</si>
  <si>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</si>
  <si>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</si>
  <si>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</si>
  <si>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</si>
  <si>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</si>
  <si>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</si>
  <si>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</si>
  <si>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</si>
  <si>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</si>
  <si>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</si>
  <si>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</si>
  <si>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</si>
  <si>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</si>
  <si>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</si>
  <si>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</si>
  <si>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</si>
  <si>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</si>
  <si>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</si>
  <si>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</si>
  <si>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</si>
  <si>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</si>
  <si>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</si>
  <si>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</si>
  <si>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</si>
  <si>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</si>
  <si>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</si>
  <si>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</si>
  <si>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</si>
  <si>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</si>
  <si>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</si>
  <si>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</si>
  <si>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</si>
  <si>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</si>
  <si>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</si>
  <si>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</si>
  <si>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</si>
  <si>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</si>
  <si>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</si>
  <si>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</si>
  <si>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</si>
  <si>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</si>
  <si>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</si>
  <si>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</si>
  <si>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</si>
  <si>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</si>
  <si>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</si>
  <si>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</si>
  <si>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</si>
  <si>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</si>
  <si>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</si>
  <si>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</si>
  <si>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</si>
  <si>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</si>
  <si>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</si>
  <si>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</si>
  <si>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</si>
  <si>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</si>
  <si>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</si>
  <si>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</si>
  <si>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</si>
  <si>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</si>
  <si>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</si>
  <si>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</si>
  <si>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</si>
  <si>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</si>
  <si>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</si>
  <si>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北海道初山別村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</si>
  <si>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</si>
  <si>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</si>
  <si>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</si>
  <si>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</si>
  <si>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</si>
  <si>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</si>
  <si>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</si>
  <si>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</si>
  <si>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</si>
  <si>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</si>
  <si>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</si>
  <si>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</si>
  <si>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</si>
  <si>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</si>
  <si>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</si>
  <si>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</si>
  <si>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</si>
  <si>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</si>
  <si>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</si>
  <si>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</si>
  <si>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</si>
  <si>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</si>
  <si>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</si>
  <si>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</si>
  <si>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</si>
  <si>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</si>
  <si>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</si>
  <si>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</si>
  <si>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</si>
  <si>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</si>
  <si>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</si>
  <si>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</si>
  <si>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</si>
  <si>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</si>
  <si>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</si>
  <si>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</si>
  <si>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</si>
  <si>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</si>
  <si>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</si>
  <si>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</si>
  <si>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</si>
  <si>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</si>
  <si>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</si>
  <si>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</si>
  <si>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</si>
  <si>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</si>
  <si>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</si>
  <si>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</si>
  <si>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</si>
  <si>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</si>
  <si>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</si>
  <si>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</si>
  <si>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</si>
  <si>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</si>
  <si>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</si>
  <si>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</si>
  <si>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</si>
  <si>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</si>
  <si>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</si>
  <si>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</si>
  <si>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</si>
  <si>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</si>
  <si>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</si>
  <si>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</si>
  <si>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</si>
  <si>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</si>
  <si>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</si>
  <si>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</si>
  <si>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</si>
  <si>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</si>
  <si>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</si>
  <si>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</si>
  <si>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</si>
  <si>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</si>
  <si>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</si>
  <si>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</si>
  <si>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</si>
  <si>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</si>
  <si>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</si>
  <si>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</si>
  <si>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</si>
  <si>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</si>
  <si>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</si>
  <si>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</si>
  <si>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</si>
  <si>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</si>
  <si>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</si>
  <si>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</si>
  <si>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</si>
  <si>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</si>
  <si>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</si>
  <si>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</si>
  <si>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</si>
  <si>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</si>
  <si>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</si>
  <si>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</si>
  <si>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</si>
  <si>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</si>
  <si>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</si>
  <si>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</si>
  <si>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</si>
  <si>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</si>
  <si>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</si>
  <si>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</si>
  <si>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</si>
  <si>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</si>
  <si>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</si>
  <si>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</si>
  <si>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</si>
  <si>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</si>
  <si>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</si>
  <si>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</si>
  <si>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</si>
  <si>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</si>
  <si>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</si>
  <si>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</si>
  <si>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</si>
  <si>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</si>
  <si>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</si>
  <si>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</si>
  <si>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</si>
  <si>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</si>
  <si>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</si>
  <si>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</si>
  <si>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</si>
  <si>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</si>
  <si>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</si>
  <si>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</si>
  <si>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</si>
  <si>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</si>
  <si>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</si>
  <si>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</si>
  <si>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</si>
  <si>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</si>
  <si>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</si>
  <si>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</si>
  <si>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</si>
  <si>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</si>
  <si>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</si>
  <si>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</si>
  <si>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</si>
  <si>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</si>
  <si>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</si>
  <si>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</si>
  <si>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</si>
  <si>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</si>
  <si>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</si>
  <si>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</si>
  <si>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</si>
  <si>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</si>
  <si>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</si>
  <si>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</si>
  <si>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</si>
  <si>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</si>
  <si>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</si>
  <si>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</si>
  <si>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</si>
  <si>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</si>
  <si>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</si>
  <si>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</si>
  <si>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</si>
  <si>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</si>
  <si>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</si>
  <si>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</si>
  <si>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</si>
  <si>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</si>
  <si>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</si>
  <si>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</si>
  <si>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</si>
  <si>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</si>
  <si>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</si>
  <si>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</si>
  <si>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</si>
  <si>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</si>
  <si>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</si>
  <si>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</si>
  <si>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</si>
  <si>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</si>
  <si>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</si>
  <si>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</si>
  <si>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</si>
  <si>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</si>
  <si>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</si>
  <si>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</si>
  <si>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</si>
  <si>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</si>
  <si>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</si>
  <si>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</si>
  <si>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</si>
  <si>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</si>
  <si>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</si>
  <si>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</si>
  <si>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</si>
  <si>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</si>
  <si>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</si>
  <si>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</si>
  <si>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</si>
  <si>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</si>
  <si>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国民健康保険特別会計</t>
  </si>
  <si>
    <t>農業集落排水事業特別会計</t>
  </si>
  <si>
    <t>簡易水道事業特別会計</t>
  </si>
  <si>
    <t>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</si>
  <si>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</si>
  <si>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</si>
  <si>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</si>
  <si>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</si>
  <si>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</si>
  <si>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</si>
  <si>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</si>
  <si>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</si>
  <si>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羽幌町外2町村衛生施設組合</t>
    <rPh sb="0" eb="4">
      <t>ハボロチョウホカ</t>
    </rPh>
    <rPh sb="5" eb="13">
      <t>チョウソンエイセイシセツクミアイ</t>
    </rPh>
    <phoneticPr fontId="2"/>
  </si>
  <si>
    <t>北留萌消防組合</t>
    <rPh sb="0" eb="3">
      <t>キタルモイ</t>
    </rPh>
    <rPh sb="3" eb="5">
      <t>ショウボウ</t>
    </rPh>
    <rPh sb="5" eb="7">
      <t>クミアイ</t>
    </rPh>
    <phoneticPr fontId="2"/>
  </si>
  <si>
    <t>株式会社しょさんべつ振興公社</t>
    <rPh sb="0" eb="2">
      <t>カブシキ</t>
    </rPh>
    <rPh sb="2" eb="4">
      <t>カイシャ</t>
    </rPh>
    <rPh sb="10" eb="12">
      <t>シンコウ</t>
    </rPh>
    <rPh sb="12" eb="14">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</si>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</sst>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B08D-414F-98D4-1C40F67A91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250168</c:v>
                </c:pt>
                <c:pt idx="1">
                  <c:v>232556</c:v>
                </c:pt>
                <c:pt idx="2">
                  <c:v>143659</c:v>
                </c:pt>
                <c:pt idx="3">
                  <c:v>273713</c:v>
                </c:pt>
                <c:pt idx="4">
                  <c:v>717181</c:v>
                </c:pt>
              </c:numCache>
            </c:numRef>
          </c:val>
          <c:smooth val="0"/>
          <c:extLst>
            <c:ext xmlns:c16="http://schemas.microsoft.com/office/drawing/2014/chart" uri="{C3380CC4-5D6E-409C-BE32-E72D297353CC}">
              <c16:uniqueId val="{00000001-B08D-414F-98D4-1C40F67A91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1.39</c:v>
                </c:pt>
                <c:pt idx="1">
                  <c:v>1.1100000000000001</c:v>
                </c:pt>
                <c:pt idx="2">
                  <c:v>1.57</c:v>
                </c:pt>
                <c:pt idx="3">
                  <c:v>1.32</c:v>
                </c:pt>
                <c:pt idx="4">
                  <c:v>1.65</c:v>
                </c:pt>
              </c:numCache>
            </c:numRef>
          </c:val>
          <c:extLst>
            <c:ext xmlns:c16="http://schemas.microsoft.com/office/drawing/2014/chart" uri="{C3380CC4-5D6E-409C-BE32-E72D297353CC}">
              <c16:uniqueId val="{00000000-6A36-41D2-A0D0-9150C1523E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60.53</c:v>
                </c:pt>
                <c:pt idx="1">
                  <c:v>65.73</c:v>
                </c:pt>
                <c:pt idx="2">
                  <c:v>70.790000000000006</c:v>
                </c:pt>
                <c:pt idx="3">
                  <c:v>72.83</c:v>
                </c:pt>
                <c:pt idx="4">
                  <c:v>74.23</c:v>
                </c:pt>
              </c:numCache>
            </c:numRef>
          </c:val>
          <c:extLst>
            <c:ext xmlns:c16="http://schemas.microsoft.com/office/drawing/2014/chart" uri="{C3380CC4-5D6E-409C-BE32-E72D297353CC}">
              <c16:uniqueId val="{00000001-6A36-41D2-A0D0-9150C1523E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6.16</c:v>
                </c:pt>
                <c:pt idx="1">
                  <c:v>1.84</c:v>
                </c:pt>
                <c:pt idx="2">
                  <c:v>1.59</c:v>
                </c:pt>
                <c:pt idx="3">
                  <c:v>0.19</c:v>
                </c:pt>
                <c:pt idx="4">
                  <c:v>3.74</c:v>
                </c:pt>
              </c:numCache>
            </c:numRef>
          </c:val>
          <c:smooth val="0"/>
          <c:extLst>
            <c:ext xmlns:c16="http://schemas.microsoft.com/office/drawing/2014/chart" uri="{C3380CC4-5D6E-409C-BE32-E72D297353CC}">
              <c16:uniqueId val="{00000002-6A36-41D2-A0D0-9150C1523E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97-4A50-AEBE-F186B20E1E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97-4A50-AEBE-F186B20E1E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97-4A50-AEBE-F186B20E1E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97-4A50-AEBE-F186B20E1EF4}"/>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E297-4A50-AEBE-F186B20E1EF4}"/>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0.17</c:v>
                </c:pt>
                <c:pt idx="8">
                  <c:v>#N/A</c:v>
                </c:pt>
                <c:pt idx="9">
                  <c:v>0.04</c:v>
                </c:pt>
              </c:numCache>
            </c:numRef>
          </c:val>
          <c:extLst>
            <c:ext xmlns:c16="http://schemas.microsoft.com/office/drawing/2014/chart" uri="{C3380CC4-5D6E-409C-BE32-E72D297353CC}">
              <c16:uniqueId val="{00000005-E297-4A50-AEBE-F186B20E1EF4}"/>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6-E297-4A50-AEBE-F186B20E1EF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2.82</c:v>
                </c:pt>
                <c:pt idx="2">
                  <c:v>#N/A</c:v>
                </c:pt>
                <c:pt idx="3">
                  <c:v>2</c:v>
                </c:pt>
                <c:pt idx="4">
                  <c:v>#N/A</c:v>
                </c:pt>
                <c:pt idx="5">
                  <c:v>0.52</c:v>
                </c:pt>
                <c:pt idx="6">
                  <c:v>#N/A</c:v>
                </c:pt>
                <c:pt idx="7">
                  <c:v>0.73</c:v>
                </c:pt>
                <c:pt idx="8">
                  <c:v>#N/A</c:v>
                </c:pt>
                <c:pt idx="9">
                  <c:v>0.56000000000000005</c:v>
                </c:pt>
              </c:numCache>
            </c:numRef>
          </c:val>
          <c:extLst>
            <c:ext xmlns:c16="http://schemas.microsoft.com/office/drawing/2014/chart" uri="{C3380CC4-5D6E-409C-BE32-E72D297353CC}">
              <c16:uniqueId val="{00000007-E297-4A50-AEBE-F186B20E1EF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0.48</c:v>
                </c:pt>
                <c:pt idx="2">
                  <c:v>#N/A</c:v>
                </c:pt>
                <c:pt idx="3">
                  <c:v>0.55000000000000004</c:v>
                </c:pt>
                <c:pt idx="4">
                  <c:v>#N/A</c:v>
                </c:pt>
                <c:pt idx="5">
                  <c:v>1.1100000000000001</c:v>
                </c:pt>
                <c:pt idx="6">
                  <c:v>#N/A</c:v>
                </c:pt>
                <c:pt idx="7">
                  <c:v>0.93</c:v>
                </c:pt>
                <c:pt idx="8">
                  <c:v>#N/A</c:v>
                </c:pt>
                <c:pt idx="9">
                  <c:v>0.77</c:v>
                </c:pt>
              </c:numCache>
            </c:numRef>
          </c:val>
          <c:extLst>
            <c:ext xmlns:c16="http://schemas.microsoft.com/office/drawing/2014/chart" uri="{C3380CC4-5D6E-409C-BE32-E72D297353CC}">
              <c16:uniqueId val="{00000008-E297-4A50-AEBE-F186B20E1E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1.39</c:v>
                </c:pt>
                <c:pt idx="2">
                  <c:v>#N/A</c:v>
                </c:pt>
                <c:pt idx="3">
                  <c:v>1.1100000000000001</c:v>
                </c:pt>
                <c:pt idx="4">
                  <c:v>#N/A</c:v>
                </c:pt>
                <c:pt idx="5">
                  <c:v>1.57</c:v>
                </c:pt>
                <c:pt idx="6">
                  <c:v>#N/A</c:v>
                </c:pt>
                <c:pt idx="7">
                  <c:v>1.32</c:v>
                </c:pt>
                <c:pt idx="8">
                  <c:v>#N/A</c:v>
                </c:pt>
                <c:pt idx="9">
                  <c:v>1.65</c:v>
                </c:pt>
              </c:numCache>
            </c:numRef>
          </c:val>
          <c:extLst>
            <c:ext xmlns:c16="http://schemas.microsoft.com/office/drawing/2014/chart" uri="{C3380CC4-5D6E-409C-BE32-E72D297353CC}">
              <c16:uniqueId val="{00000009-E297-4A50-AEBE-F186B20E1E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310</c:v>
                </c:pt>
                <c:pt idx="5">
                  <c:v>294</c:v>
                </c:pt>
                <c:pt idx="8">
                  <c:v>273</c:v>
                </c:pt>
                <c:pt idx="11">
                  <c:v>257</c:v>
                </c:pt>
                <c:pt idx="14">
                  <c:v>247</c:v>
                </c:pt>
              </c:numCache>
            </c:numRef>
          </c:val>
          <c:extLst>
            <c:ext xmlns:c16="http://schemas.microsoft.com/office/drawing/2014/chart" uri="{C3380CC4-5D6E-409C-BE32-E72D297353CC}">
              <c16:uniqueId val="{00000000-2926-4361-967F-6D683C88A7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26-4361-967F-6D683C88A7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26-4361-967F-6D683C88A7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27</c:v>
                </c:pt>
                <c:pt idx="6">
                  <c:v>5</c:v>
                </c:pt>
                <c:pt idx="9">
                  <c:v>3</c:v>
                </c:pt>
                <c:pt idx="12">
                  <c:v>3</c:v>
                </c:pt>
              </c:numCache>
            </c:numRef>
          </c:val>
          <c:extLst>
            <c:ext xmlns:c16="http://schemas.microsoft.com/office/drawing/2014/chart" uri="{C3380CC4-5D6E-409C-BE32-E72D297353CC}">
              <c16:uniqueId val="{00000003-2926-4361-967F-6D683C88A7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141</c:v>
                </c:pt>
                <c:pt idx="3">
                  <c:v>140</c:v>
                </c:pt>
                <c:pt idx="6">
                  <c:v>131</c:v>
                </c:pt>
                <c:pt idx="9">
                  <c:v>110</c:v>
                </c:pt>
                <c:pt idx="12">
                  <c:v>101</c:v>
                </c:pt>
              </c:numCache>
            </c:numRef>
          </c:val>
          <c:extLst>
            <c:ext xmlns:c16="http://schemas.microsoft.com/office/drawing/2014/chart" uri="{C3380CC4-5D6E-409C-BE32-E72D297353CC}">
              <c16:uniqueId val="{00000004-2926-4361-967F-6D683C88A7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26-4361-967F-6D683C88A7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26-4361-967F-6D683C88A7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204</c:v>
                </c:pt>
                <c:pt idx="3">
                  <c:v>214</c:v>
                </c:pt>
                <c:pt idx="6">
                  <c:v>222</c:v>
                </c:pt>
                <c:pt idx="9">
                  <c:v>223</c:v>
                </c:pt>
                <c:pt idx="12">
                  <c:v>222</c:v>
                </c:pt>
              </c:numCache>
            </c:numRef>
          </c:val>
          <c:extLst>
            <c:ext xmlns:c16="http://schemas.microsoft.com/office/drawing/2014/chart" uri="{C3380CC4-5D6E-409C-BE32-E72D297353CC}">
              <c16:uniqueId val="{00000007-2926-4361-967F-6D683C88A7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c:v>
                </c:pt>
                <c:pt idx="2">
                  <c:v>#N/A</c:v>
                </c:pt>
                <c:pt idx="3">
                  <c:v>#N/A</c:v>
                </c:pt>
                <c:pt idx="4">
                  <c:v>87</c:v>
                </c:pt>
                <c:pt idx="5">
                  <c:v>#N/A</c:v>
                </c:pt>
                <c:pt idx="6">
                  <c:v>#N/A</c:v>
                </c:pt>
                <c:pt idx="7">
                  <c:v>85</c:v>
                </c:pt>
                <c:pt idx="8">
                  <c:v>#N/A</c:v>
                </c:pt>
                <c:pt idx="9">
                  <c:v>#N/A</c:v>
                </c:pt>
                <c:pt idx="10">
                  <c:v>79</c:v>
                </c:pt>
                <c:pt idx="11">
                  <c:v>#N/A</c:v>
                </c:pt>
                <c:pt idx="12">
                  <c:v>#N/A</c:v>
                </c:pt>
                <c:pt idx="13">
                  <c:v>79</c:v>
                </c:pt>
                <c:pt idx="14">
                  <c:v>#N/A</c:v>
                </c:pt>
              </c:numCache>
            </c:numRef>
          </c:val>
          <c:smooth val="0"/>
          <c:extLst>
            <c:ext xmlns:c16="http://schemas.microsoft.com/office/drawing/2014/chart" uri="{C3380CC4-5D6E-409C-BE32-E72D297353CC}">
              <c16:uniqueId val="{00000008-2926-4361-967F-6D683C88A7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2436</c:v>
                </c:pt>
                <c:pt idx="5">
                  <c:v>2310</c:v>
                </c:pt>
                <c:pt idx="8">
                  <c:v>2286</c:v>
                </c:pt>
                <c:pt idx="11">
                  <c:v>2095</c:v>
                </c:pt>
                <c:pt idx="14">
                  <c:v>2153</c:v>
                </c:pt>
              </c:numCache>
            </c:numRef>
          </c:val>
          <c:extLst>
            <c:ext xmlns:c16="http://schemas.microsoft.com/office/drawing/2014/chart" uri="{C3380CC4-5D6E-409C-BE32-E72D297353CC}">
              <c16:uniqueId val="{00000000-7D9A-462D-AB4D-F389BE6AC9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c:v>
                </c:pt>
                <c:pt idx="5">
                  <c:v>32</c:v>
                </c:pt>
                <c:pt idx="8">
                  <c:v>25</c:v>
                </c:pt>
                <c:pt idx="11">
                  <c:v>80</c:v>
                </c:pt>
                <c:pt idx="14">
                  <c:v>73</c:v>
                </c:pt>
              </c:numCache>
            </c:numRef>
          </c:val>
          <c:extLst>
            <c:ext xmlns:c16="http://schemas.microsoft.com/office/drawing/2014/chart" uri="{C3380CC4-5D6E-409C-BE32-E72D297353CC}">
              <c16:uniqueId val="{00000001-7D9A-462D-AB4D-F389BE6AC9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3492</c:v>
                </c:pt>
                <c:pt idx="5">
                  <c:v>3473</c:v>
                </c:pt>
                <c:pt idx="8">
                  <c:v>3072</c:v>
                </c:pt>
                <c:pt idx="11">
                  <c:v>3277</c:v>
                </c:pt>
                <c:pt idx="14">
                  <c:v>3417</c:v>
                </c:pt>
              </c:numCache>
            </c:numRef>
          </c:val>
          <c:extLst>
            <c:ext xmlns:c16="http://schemas.microsoft.com/office/drawing/2014/chart" uri="{C3380CC4-5D6E-409C-BE32-E72D297353CC}">
              <c16:uniqueId val="{00000002-7D9A-462D-AB4D-F389BE6AC9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9A-462D-AB4D-F389BE6AC9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9A-462D-AB4D-F389BE6AC9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9A-462D-AB4D-F389BE6AC9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397</c:v>
                </c:pt>
                <c:pt idx="3">
                  <c:v>393</c:v>
                </c:pt>
                <c:pt idx="6">
                  <c:v>391</c:v>
                </c:pt>
                <c:pt idx="9">
                  <c:v>387</c:v>
                </c:pt>
                <c:pt idx="12">
                  <c:v>400</c:v>
                </c:pt>
              </c:numCache>
            </c:numRef>
          </c:val>
          <c:extLst>
            <c:ext xmlns:c16="http://schemas.microsoft.com/office/drawing/2014/chart" uri="{C3380CC4-5D6E-409C-BE32-E72D297353CC}">
              <c16:uniqueId val="{00000006-7D9A-462D-AB4D-F389BE6AC9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c:v>
                </c:pt>
                <c:pt idx="3">
                  <c:v>14</c:v>
                </c:pt>
                <c:pt idx="6">
                  <c:v>9</c:v>
                </c:pt>
                <c:pt idx="9">
                  <c:v>6</c:v>
                </c:pt>
                <c:pt idx="12">
                  <c:v>4</c:v>
                </c:pt>
              </c:numCache>
            </c:numRef>
          </c:val>
          <c:extLst>
            <c:ext xmlns:c16="http://schemas.microsoft.com/office/drawing/2014/chart" uri="{C3380CC4-5D6E-409C-BE32-E72D297353CC}">
              <c16:uniqueId val="{00000007-7D9A-462D-AB4D-F389BE6AC9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1284</c:v>
                </c:pt>
                <c:pt idx="3">
                  <c:v>1241</c:v>
                </c:pt>
                <c:pt idx="6">
                  <c:v>1177</c:v>
                </c:pt>
                <c:pt idx="9">
                  <c:v>1108</c:v>
                </c:pt>
                <c:pt idx="12">
                  <c:v>1082</c:v>
                </c:pt>
              </c:numCache>
            </c:numRef>
          </c:val>
          <c:extLst>
            <c:ext xmlns:c16="http://schemas.microsoft.com/office/drawing/2014/chart" uri="{C3380CC4-5D6E-409C-BE32-E72D297353CC}">
              <c16:uniqueId val="{00000008-7D9A-462D-AB4D-F389BE6AC9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5</c:v>
                </c:pt>
                <c:pt idx="6">
                  <c:v>0</c:v>
                </c:pt>
                <c:pt idx="9">
                  <c:v>8</c:v>
                </c:pt>
                <c:pt idx="12">
                  <c:v>6</c:v>
                </c:pt>
              </c:numCache>
            </c:numRef>
          </c:val>
          <c:extLst>
            <c:ext xmlns:c16="http://schemas.microsoft.com/office/drawing/2014/chart" uri="{C3380CC4-5D6E-409C-BE32-E72D297353CC}">
              <c16:uniqueId val="{00000009-7D9A-462D-AB4D-F389BE6AC9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2012</c:v>
                </c:pt>
                <c:pt idx="3">
                  <c:v>1987</c:v>
                </c:pt>
                <c:pt idx="6">
                  <c:v>2081</c:v>
                </c:pt>
                <c:pt idx="9">
                  <c:v>2066</c:v>
                </c:pt>
                <c:pt idx="12">
                  <c:v>2261</c:v>
                </c:pt>
              </c:numCache>
            </c:numRef>
          </c:val>
          <c:extLst>
            <c:ext xmlns:c16="http://schemas.microsoft.com/office/drawing/2014/chart" uri="{C3380CC4-5D6E-409C-BE32-E72D297353CC}">
              <c16:uniqueId val="{0000000A-7D9A-462D-AB4D-F389BE6AC9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9A-462D-AB4D-F389BE6AC9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1063</c:v>
                </c:pt>
                <c:pt idx="1">
                  <c:v>1070</c:v>
                </c:pt>
                <c:pt idx="2">
                  <c:v>1121</c:v>
                </c:pt>
              </c:numCache>
            </c:numRef>
          </c:val>
          <c:extLst>
            <c:ext xmlns:c16="http://schemas.microsoft.com/office/drawing/2014/chart" uri="{C3380CC4-5D6E-409C-BE32-E72D297353CC}">
              <c16:uniqueId val="{00000000-B416-422B-97B5-BEE3598981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931</c:v>
                </c:pt>
                <c:pt idx="1">
                  <c:v>931</c:v>
                </c:pt>
                <c:pt idx="2">
                  <c:v>931</c:v>
                </c:pt>
              </c:numCache>
            </c:numRef>
          </c:val>
          <c:extLst>
            <c:ext xmlns:c16="http://schemas.microsoft.com/office/drawing/2014/chart" uri="{C3380CC4-5D6E-409C-BE32-E72D297353CC}">
              <c16:uniqueId val="{00000001-B416-422B-97B5-BEE3598981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1096</c:v>
                </c:pt>
                <c:pt idx="1">
                  <c:v>1087</c:v>
                </c:pt>
                <c:pt idx="2">
                  <c:v>1077</c:v>
                </c:pt>
              </c:numCache>
            </c:numRef>
          </c:val>
          <c:extLst>
            <c:ext xmlns:c16="http://schemas.microsoft.com/office/drawing/2014/chart" uri="{C3380CC4-5D6E-409C-BE32-E72D297353CC}">
              <c16:uniqueId val="{00000002-B416-422B-97B5-BEE3598981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北海道初山別村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一般会計の元利償還金は、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近年大型事業（消防庁舎建替、初山別中学校校舎大規模改修等）の実施により増加していく見込み。</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公営企業債（簡易水道特別会計）は、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償還完了事業が増え減少している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該当無し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北海道初山別村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将来負担額は、地方債現在高において、償還完了や新規借入の抑制等により近年減少していることにより、将来負担額の減少が図られている。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充当可能財源等は、財政調整基金・減債基金等により財源の確保が図られている。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北海道初山別村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取崩　減債基金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百万円、その他特定目的金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積立　財政調整基金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積立額が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取崩額を上回ったため全体で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　また、財政調整基金の主な増額理由は、地方交付税の増額決定等により</a:t>
          </a:r>
          <a:r>
            <a:rPr lang="en-US" altLang="ja-JP" sz="1300">
              <a:effectLst/>
              <a:latin typeface="ＭＳ ゴシック" panose="020B0609070205080204" pitchFamily="49" charset="-128"/>
              <a:ea typeface="ＭＳ ゴシック" panose="020B0609070205080204" pitchFamily="49" charset="-128"/>
            </a:rPr>
            <a:t>51</a:t>
          </a:r>
          <a:r>
            <a:rPr lang="ja-JP" altLang="en-US" sz="1300">
              <a:effectLst/>
              <a:latin typeface="ＭＳ ゴシック" panose="020B0609070205080204" pitchFamily="49" charset="-128"/>
              <a:ea typeface="ＭＳ ゴシック" panose="020B0609070205080204" pitchFamily="49" charset="-128"/>
            </a:rPr>
            <a:t>百万円の積立を行い増となった、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大型事業（役場庁舎改修、一般廃棄物処理施設</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整備等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実施又は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検討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されており、特定財源の確保に努め、また減少傾向にある地方交付税の動向にも注視しながら的確に、計画的な運用に努める。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b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公共施設等整備基金：公共施設等整備事業の実施に要する資金に充てるため。</a:t>
          </a:r>
          <a:b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国鉄羽幌線代替輸送確保基金：国鉄羽幌線廃止に伴う代替輸送事業の財政需要に充てるため。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国鉄羽幌線代替輸送確保基金：バス路線維持のための補助、及び高校通学定期運賃補助のため取り崩し。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公共施設等整備基金：想定されている大型事業の実施のため計画的な運用に努める。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国鉄羽幌線代替輸送確保基金：代替輸送事業の財政需要に充てるため計画的な運用に努める。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地方交付税交付額の決定により積立金が増額となった。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減少傾向にある地方交付税の動向にも注視しながら的確に、計画的な運用に努める。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減少傾向にある交付税の動向にも注視しながら的確に、計画的な運用に努める。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北海道初山別村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1,116
279.52
2,981,031
2,953,429
24,942
1,510,232
2,261,473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人口減少や全国平均を上回る高齢化比率（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 3.1.1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）に加え、基幹産業である一次産業の担い手不足による衰退、公共事業の縮減により、個人・法人税は、大きな伸びが期待できない状況で有り、指数「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」と自主財源に乏しく、類団平均・全国平均を下回っている状況にある。今後も指数が大きく伸びることは期待できないため、歳出の一層の適正合理化を図り、財政の健全化を図る。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16631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16631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137281</xdr:rowOff>
    </xdr:from>
    <xdr:to>
      <xdr:col>15</xdr:col>
      <xdr:colOff>133350</xdr:colOff>
      <xdr:row>45</xdr:row>
      <xdr:rowOff>67431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52208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団平均、全国平均は依然として下回っている。今後とも事務事業の見直しを進めるとともに、全ての事務事業の優先度を点検し、優先度の低い事務事業については計画的に廃止・縮小を進め、経常経費の削減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30662</xdr:rowOff>
    </xdr:from>
    <xdr:to>
      <xdr:col>23</xdr:col>
      <xdr:colOff>133350</xdr:colOff>
      <xdr:row>62</xdr:row>
      <xdr:rowOff>54791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66056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30662</xdr:rowOff>
    </xdr:from>
    <xdr:to>
      <xdr:col>19</xdr:col>
      <xdr:colOff>133350</xdr:colOff>
      <xdr:row>62</xdr:row>
      <xdr:rowOff>116840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66056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105591</xdr:rowOff>
    </xdr:from>
    <xdr:to>
      <xdr:col>15</xdr:col>
      <xdr:colOff>82550</xdr:colOff>
      <xdr:row>62</xdr:row>
      <xdr:rowOff>116840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64041"/>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105591</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40892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3991</xdr:rowOff>
    </xdr:from>
    <xdr:to>
      <xdr:col>23</xdr:col>
      <xdr:colOff>184150</xdr:colOff>
      <xdr:row>62</xdr:row>
      <xdr:rowOff>105591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20518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151312</xdr:rowOff>
    </xdr:from>
    <xdr:to>
      <xdr:col>19</xdr:col>
      <xdr:colOff>184150</xdr:colOff>
      <xdr:row>62</xdr:row>
      <xdr:rowOff>81462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91639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7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54791</xdr:rowOff>
    </xdr:from>
    <xdr:to>
      <xdr:col>11</xdr:col>
      <xdr:colOff>82550</xdr:colOff>
      <xdr:row>61</xdr:row>
      <xdr:rowOff>156391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166568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８６．１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となっており、上昇傾向で推移している。この指標は小規模自治体の行政コストが高くなる傾向をしめすものである。村の場合、人件費がその大部分を占めており、これまでも経常経費の削減を実施してきているがなお一層のコスト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59046</xdr:rowOff>
    </xdr:from>
    <xdr:to>
      <xdr:col>23</xdr:col>
      <xdr:colOff>133350</xdr:colOff>
      <xdr:row>83</xdr:row>
      <xdr:rowOff>157118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289396"/>
          <a:ext cx="838200" cy="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52687</xdr:rowOff>
    </xdr:from>
    <xdr:to>
      <xdr:col>19</xdr:col>
      <xdr:colOff>133350</xdr:colOff>
      <xdr:row>83</xdr:row>
      <xdr:rowOff>59046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283037"/>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11612</xdr:rowOff>
    </xdr:from>
    <xdr:to>
      <xdr:col>15</xdr:col>
      <xdr:colOff>82550</xdr:colOff>
      <xdr:row>83</xdr:row>
      <xdr:rowOff>52687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241962"/>
          <a:ext cx="889000" cy="4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109018</xdr:rowOff>
    </xdr:from>
    <xdr:to>
      <xdr:col>11</xdr:col>
      <xdr:colOff>31750</xdr:colOff>
      <xdr:row>83</xdr:row>
      <xdr:rowOff>11612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167918"/>
          <a:ext cx="889000" cy="7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106318</xdr:rowOff>
    </xdr:from>
    <xdr:to>
      <xdr:col>23</xdr:col>
      <xdr:colOff>184150</xdr:colOff>
      <xdr:row>84</xdr:row>
      <xdr:rowOff>36468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3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78395</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3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8246</xdr:rowOff>
    </xdr:from>
    <xdr:to>
      <xdr:col>19</xdr:col>
      <xdr:colOff>184150</xdr:colOff>
      <xdr:row>83</xdr:row>
      <xdr:rowOff>109846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94623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32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1887</xdr:rowOff>
    </xdr:from>
    <xdr:to>
      <xdr:col>15</xdr:col>
      <xdr:colOff>133350</xdr:colOff>
      <xdr:row>83</xdr:row>
      <xdr:rowOff>103487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88264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132262</xdr:rowOff>
    </xdr:from>
    <xdr:to>
      <xdr:col>11</xdr:col>
      <xdr:colOff>82550</xdr:colOff>
      <xdr:row>83</xdr:row>
      <xdr:rowOff>62412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1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47189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27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58218</xdr:rowOff>
    </xdr:from>
    <xdr:to>
      <xdr:col>7</xdr:col>
      <xdr:colOff>31750</xdr:colOff>
      <xdr:row>82</xdr:row>
      <xdr:rowOff>159818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11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144595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20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類団平均を下回り、全国平均も下回っている。今後も総体的に職員給与の適正化に努める。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131763</xdr:rowOff>
    </xdr:from>
    <xdr:to>
      <xdr:col>81</xdr:col>
      <xdr:colOff>44450</xdr:colOff>
      <xdr:row>86</xdr:row>
      <xdr:rowOff>137795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764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87</xdr:row>
      <xdr:rowOff>2539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824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2539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066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35243</xdr:rowOff>
    </xdr:from>
    <xdr:to>
      <xdr:col>68</xdr:col>
      <xdr:colOff>152400</xdr:colOff>
      <xdr:row>86</xdr:row>
      <xdr:rowOff>161925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7994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97490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155893</xdr:rowOff>
    </xdr:from>
    <xdr:to>
      <xdr:col>64</xdr:col>
      <xdr:colOff>152400</xdr:colOff>
      <xdr:row>86</xdr:row>
      <xdr:rowOff>86043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96220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をピークに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名と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名削減し適正化を図ってきたが、人口減少により人口千人当たりの職員数は類似団体平均を上回っている。しかし住民サービスを低下させないようにするためには、現行職員数が最低限必要であり、現行水準を基本に退職者補充を計画的に採用し、定員並びに人事管理の適正化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107544</xdr:rowOff>
    </xdr:from>
    <xdr:to>
      <xdr:col>81</xdr:col>
      <xdr:colOff>44450</xdr:colOff>
      <xdr:row>63</xdr:row>
      <xdr:rowOff>170523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08894"/>
          <a:ext cx="8382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92583</xdr:rowOff>
    </xdr:from>
    <xdr:to>
      <xdr:col>77</xdr:col>
      <xdr:colOff>44450</xdr:colOff>
      <xdr:row>63</xdr:row>
      <xdr:rowOff>107544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93933"/>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55905</xdr:rowOff>
    </xdr:from>
    <xdr:to>
      <xdr:col>72</xdr:col>
      <xdr:colOff>203200</xdr:colOff>
      <xdr:row>63</xdr:row>
      <xdr:rowOff>92583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57255"/>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164135</xdr:rowOff>
    </xdr:from>
    <xdr:to>
      <xdr:col>68</xdr:col>
      <xdr:colOff>152400</xdr:colOff>
      <xdr:row>63</xdr:row>
      <xdr:rowOff>55905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94035"/>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119723</xdr:rowOff>
    </xdr:from>
    <xdr:to>
      <xdr:col>81</xdr:col>
      <xdr:colOff>95250</xdr:colOff>
      <xdr:row>64</xdr:row>
      <xdr:rowOff>49873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91800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9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56744</xdr:rowOff>
    </xdr:from>
    <xdr:to>
      <xdr:col>77</xdr:col>
      <xdr:colOff>95250</xdr:colOff>
      <xdr:row>63</xdr:row>
      <xdr:rowOff>158344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143121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4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41783</xdr:rowOff>
    </xdr:from>
    <xdr:to>
      <xdr:col>73</xdr:col>
      <xdr:colOff>44450</xdr:colOff>
      <xdr:row>63</xdr:row>
      <xdr:rowOff>143383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128160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5105</xdr:rowOff>
    </xdr:from>
    <xdr:to>
      <xdr:col>68</xdr:col>
      <xdr:colOff>203200</xdr:colOff>
      <xdr:row>63</xdr:row>
      <xdr:rowOff>106705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91482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9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113335</xdr:rowOff>
    </xdr:from>
    <xdr:to>
      <xdr:col>64</xdr:col>
      <xdr:colOff>152400</xdr:colOff>
      <xdr:row>63</xdr:row>
      <xdr:rowOff>43485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28262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2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特別会計繰出金等の純公債費が増加傾向にあり、普通会計を圧迫しているものの過去の大型事業の償還完了によ減少傾向に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となった。主要因として地方交付税の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額が大きく今影響している。継続して許可団体の「１８％」以下とはなっているが、今後も引き続き公債費の適正化に努める。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92287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136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92287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60113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19896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基金積立、大型事業の抑制による公債費の圧縮により、現在のところ指数は表れない。今後も事業実施に伴う財源の確保に努め、将来負担を先送りしない健全な財政運営に努める。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北海道初山別村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1,116
279.52
2,981,031
2,953,429
24,942
1,510,232
2,261,473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ラスパイレス指数・人件費ともに全国平均を下回っており、定員削減や退職不補充効果によるものと推測される。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今後も引き続き適正化を図る。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6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毎年、当初予算編成時に前年度予算を上限としており、平成１７年度まで右肩下がりで推移し、以前は上昇傾向で類似団体平均と同程度に推移していたが令和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年度は類団平均・全国平均を上回っている。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今後も一層のコスト削減に努めたい。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0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17</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25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839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83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60198</xdr:rowOff>
    </xdr:from>
    <xdr:to>
      <xdr:col>74</xdr:col>
      <xdr:colOff>31750</xdr:colOff>
      <xdr:row>17</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146575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類団平均・全国平均を大きく下回っている。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今後、障害サービス費の増加や福祉医療費用の増加が見込まれる。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51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5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近年は類団平均を上回ってはいるが、横ばいで推移している。今後は、降雪量の増減や降雪時期により除雪費は増減するが、簡易水道会計の償還ピークがＨ３０年度に過ぎている。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xdr:rowOff>
    </xdr:from>
    <xdr:to>
      <xdr:col>82</xdr:col>
      <xdr:colOff>107950</xdr:colOff>
      <xdr:row>56</xdr:row>
      <xdr:rowOff>35560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177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xdr:rowOff>
    </xdr:from>
    <xdr:to>
      <xdr:col>78</xdr:col>
      <xdr:colOff>69850</xdr:colOff>
      <xdr:row>56</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177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161290</xdr:rowOff>
    </xdr:from>
    <xdr:to>
      <xdr:col>73</xdr:col>
      <xdr:colOff>180975</xdr:colOff>
      <xdr:row>57</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62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67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137160</xdr:rowOff>
    </xdr:from>
    <xdr:to>
      <xdr:col>78</xdr:col>
      <xdr:colOff>120650</xdr:colOff>
      <xdr:row>56</xdr:row>
      <xdr:rowOff>67310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52087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5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110490</xdr:rowOff>
    </xdr:from>
    <xdr:to>
      <xdr:col>74</xdr:col>
      <xdr:colOff>31750</xdr:colOff>
      <xdr:row>57</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25417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9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近年は、類団平均と同程度で推移している。今後も各種団体の補助、負担について、少額助成の廃止などの見直しを行い、適正化を図る。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90424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986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類団平均・全国平均を下回っており普通会計の償還残高は、新規借入の抑制により年々減少しているものの、簡水事業の統合整備により償還残高が増加している。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今後も、大型事業は極力抑制しながら、村の財政規模にあった適正な公債管理を行う。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0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50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76</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00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142240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55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近年は、類団平均を下回っている。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全体的に類団平均を下回っているが、その他で類団平均を上回っている。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公債費以外の経常経費としては、人件費の比率が最も高くなっている。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135165</xdr:rowOff>
    </xdr:from>
    <xdr:to>
      <xdr:col>82</xdr:col>
      <xdr:colOff>107950</xdr:colOff>
      <xdr:row>75</xdr:row>
      <xdr:rowOff>171087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939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135165</xdr:rowOff>
    </xdr:from>
    <xdr:to>
      <xdr:col>78</xdr:col>
      <xdr:colOff>69850</xdr:colOff>
      <xdr:row>76</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93915"/>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99241</xdr:rowOff>
    </xdr:from>
    <xdr:to>
      <xdr:col>73</xdr:col>
      <xdr:colOff>180975</xdr:colOff>
      <xdr:row>76</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5799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162923</xdr:rowOff>
    </xdr:from>
    <xdr:to>
      <xdr:col>69</xdr:col>
      <xdr:colOff>92075</xdr:colOff>
      <xdr:row>75</xdr:row>
      <xdr:rowOff>99241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5022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120287</xdr:rowOff>
    </xdr:from>
    <xdr:to>
      <xdr:col>82</xdr:col>
      <xdr:colOff>158750</xdr:colOff>
      <xdr:row>76</xdr:row>
      <xdr:rowOff>50437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92364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84365</xdr:rowOff>
    </xdr:from>
    <xdr:to>
      <xdr:col>78</xdr:col>
      <xdr:colOff>120650</xdr:colOff>
      <xdr:row>76</xdr:row>
      <xdr:rowOff>14514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24692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48441</xdr:rowOff>
    </xdr:from>
    <xdr:to>
      <xdr:col>69</xdr:col>
      <xdr:colOff>142875</xdr:colOff>
      <xdr:row>75</xdr:row>
      <xdr:rowOff>150040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134819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112123</xdr:rowOff>
    </xdr:from>
    <xdr:to>
      <xdr:col>65</xdr:col>
      <xdr:colOff>53975</xdr:colOff>
      <xdr:row>75</xdr:row>
      <xdr:rowOff>42273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52450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北海道初山別村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118570</xdr:rowOff>
    </xdr:from>
    <xdr:to>
      <xdr:col>29</xdr:col>
      <xdr:colOff>127000</xdr:colOff>
      <xdr:row>15</xdr:row>
      <xdr:rowOff>126343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37945"/>
          <a:ext cx="6477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126343</xdr:rowOff>
    </xdr:from>
    <xdr:to>
      <xdr:col>26</xdr:col>
      <xdr:colOff>50800</xdr:colOff>
      <xdr:row>15</xdr:row>
      <xdr:rowOff>163477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45718"/>
          <a:ext cx="698500" cy="3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163477</xdr:rowOff>
    </xdr:from>
    <xdr:to>
      <xdr:col>22</xdr:col>
      <xdr:colOff>114300</xdr:colOff>
      <xdr:row>16</xdr:row>
      <xdr:rowOff>21242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82852"/>
          <a:ext cx="698500" cy="2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21242</xdr:rowOff>
    </xdr:from>
    <xdr:to>
      <xdr:col>18</xdr:col>
      <xdr:colOff>177800</xdr:colOff>
      <xdr:row>16</xdr:row>
      <xdr:rowOff>42212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12067"/>
          <a:ext cx="698500" cy="2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67770</xdr:rowOff>
    </xdr:from>
    <xdr:to>
      <xdr:col>29</xdr:col>
      <xdr:colOff>177800</xdr:colOff>
      <xdr:row>15</xdr:row>
      <xdr:rowOff>169370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8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84297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3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75543</xdr:rowOff>
    </xdr:from>
    <xdr:to>
      <xdr:col>26</xdr:col>
      <xdr:colOff>101600</xdr:colOff>
      <xdr:row>16</xdr:row>
      <xdr:rowOff>5693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9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15870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6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112677</xdr:rowOff>
    </xdr:from>
    <xdr:to>
      <xdr:col>22</xdr:col>
      <xdr:colOff>165100</xdr:colOff>
      <xdr:row>16</xdr:row>
      <xdr:rowOff>42827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32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53004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141892</xdr:rowOff>
    </xdr:from>
    <xdr:to>
      <xdr:col>19</xdr:col>
      <xdr:colOff>38100</xdr:colOff>
      <xdr:row>16</xdr:row>
      <xdr:rowOff>72042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6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82219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162862</xdr:rowOff>
    </xdr:from>
    <xdr:to>
      <xdr:col>15</xdr:col>
      <xdr:colOff>101600</xdr:colOff>
      <xdr:row>16</xdr:row>
      <xdr:rowOff>93012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8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103189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21844</xdr:rowOff>
    </xdr:from>
    <xdr:to>
      <xdr:col>29</xdr:col>
      <xdr:colOff>127000</xdr:colOff>
      <xdr:row>35</xdr:row>
      <xdr:rowOff>36543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32194"/>
          <a:ext cx="647700" cy="1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8425</xdr:rowOff>
    </xdr:from>
    <xdr:to>
      <xdr:col>26</xdr:col>
      <xdr:colOff>50800</xdr:colOff>
      <xdr:row>35</xdr:row>
      <xdr:rowOff>36543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18775"/>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6627</xdr:rowOff>
    </xdr:from>
    <xdr:to>
      <xdr:col>22</xdr:col>
      <xdr:colOff>114300</xdr:colOff>
      <xdr:row>35</xdr:row>
      <xdr:rowOff>8425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16977"/>
          <a:ext cx="698500" cy="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6627</xdr:rowOff>
    </xdr:from>
    <xdr:to>
      <xdr:col>18</xdr:col>
      <xdr:colOff>177800</xdr:colOff>
      <xdr:row>35</xdr:row>
      <xdr:rowOff>110289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16977"/>
          <a:ext cx="698500" cy="103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313944</xdr:rowOff>
    </xdr:from>
    <xdr:to>
      <xdr:col>29</xdr:col>
      <xdr:colOff>177800</xdr:colOff>
      <xdr:row>35</xdr:row>
      <xdr:rowOff>72644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8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159021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2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328643</xdr:rowOff>
    </xdr:from>
    <xdr:to>
      <xdr:col>26</xdr:col>
      <xdr:colOff>101600</xdr:colOff>
      <xdr:row>35</xdr:row>
      <xdr:rowOff>87343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9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97520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6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300525</xdr:rowOff>
    </xdr:from>
    <xdr:to>
      <xdr:col>22</xdr:col>
      <xdr:colOff>165100</xdr:colOff>
      <xdr:row>35</xdr:row>
      <xdr:rowOff>59225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6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69402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3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298727</xdr:rowOff>
    </xdr:from>
    <xdr:to>
      <xdr:col>19</xdr:col>
      <xdr:colOff>38100</xdr:colOff>
      <xdr:row>35</xdr:row>
      <xdr:rowOff>57427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66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67604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3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59489</xdr:rowOff>
    </xdr:from>
    <xdr:to>
      <xdr:col>15</xdr:col>
      <xdr:colOff>101600</xdr:colOff>
      <xdr:row>35</xdr:row>
      <xdr:rowOff>161089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6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171266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3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北海道初山別村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1,116
279.52
2,981,031
2,953,429
24,942
1,510,232
2,261,473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162472</xdr:rowOff>
    </xdr:from>
    <xdr:to>
      <xdr:col>24</xdr:col>
      <xdr:colOff>63500</xdr:colOff>
      <xdr:row>35</xdr:row>
      <xdr:rowOff>72524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91772"/>
          <a:ext cx="838200" cy="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72524</xdr:rowOff>
    </xdr:from>
    <xdr:to>
      <xdr:col>19</xdr:col>
      <xdr:colOff>177800</xdr:colOff>
      <xdr:row>35</xdr:row>
      <xdr:rowOff>104309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73274"/>
          <a:ext cx="8890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104309</xdr:rowOff>
    </xdr:from>
    <xdr:to>
      <xdr:col>15</xdr:col>
      <xdr:colOff>50800</xdr:colOff>
      <xdr:row>35</xdr:row>
      <xdr:rowOff>127278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05059"/>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127278</xdr:rowOff>
    </xdr:from>
    <xdr:to>
      <xdr:col>10</xdr:col>
      <xdr:colOff>114300</xdr:colOff>
      <xdr:row>35</xdr:row>
      <xdr:rowOff>144864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28028"/>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111672</xdr:rowOff>
    </xdr:from>
    <xdr:to>
      <xdr:col>24</xdr:col>
      <xdr:colOff>114300</xdr:colOff>
      <xdr:row>35</xdr:row>
      <xdr:rowOff>41822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134549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9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21724</xdr:rowOff>
    </xdr:from>
    <xdr:to>
      <xdr:col>20</xdr:col>
      <xdr:colOff>38100</xdr:colOff>
      <xdr:row>35</xdr:row>
      <xdr:rowOff>123324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139851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9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53509</xdr:rowOff>
    </xdr:from>
    <xdr:to>
      <xdr:col>15</xdr:col>
      <xdr:colOff>101600</xdr:colOff>
      <xdr:row>35</xdr:row>
      <xdr:rowOff>155109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186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2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76478</xdr:rowOff>
    </xdr:from>
    <xdr:to>
      <xdr:col>10</xdr:col>
      <xdr:colOff>165100</xdr:colOff>
      <xdr:row>36</xdr:row>
      <xdr:rowOff>6628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23155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5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94064</xdr:rowOff>
    </xdr:from>
    <xdr:to>
      <xdr:col>6</xdr:col>
      <xdr:colOff>38100</xdr:colOff>
      <xdr:row>36</xdr:row>
      <xdr:rowOff>24214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40741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7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18391</xdr:rowOff>
    </xdr:from>
    <xdr:to>
      <xdr:col>24</xdr:col>
      <xdr:colOff>63500</xdr:colOff>
      <xdr:row>55</xdr:row>
      <xdr:rowOff>48220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48141"/>
          <a:ext cx="838200" cy="2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18391</xdr:rowOff>
    </xdr:from>
    <xdr:to>
      <xdr:col>19</xdr:col>
      <xdr:colOff>177800</xdr:colOff>
      <xdr:row>55</xdr:row>
      <xdr:rowOff>118589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48141"/>
          <a:ext cx="889000" cy="1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118589</xdr:rowOff>
    </xdr:from>
    <xdr:to>
      <xdr:col>15</xdr:col>
      <xdr:colOff>50800</xdr:colOff>
      <xdr:row>55</xdr:row>
      <xdr:rowOff>160781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48339"/>
          <a:ext cx="889000" cy="4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131631</xdr:rowOff>
    </xdr:from>
    <xdr:to>
      <xdr:col>10</xdr:col>
      <xdr:colOff>114300</xdr:colOff>
      <xdr:row>55</xdr:row>
      <xdr:rowOff>160781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61381"/>
          <a:ext cx="889000" cy="2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168870</xdr:rowOff>
    </xdr:from>
    <xdr:to>
      <xdr:col>24</xdr:col>
      <xdr:colOff>114300</xdr:colOff>
      <xdr:row>55</xdr:row>
      <xdr:rowOff>99020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20297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7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139041</xdr:rowOff>
    </xdr:from>
    <xdr:to>
      <xdr:col>20</xdr:col>
      <xdr:colOff>38100</xdr:colOff>
      <xdr:row>55</xdr:row>
      <xdr:rowOff>69191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85718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7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67789</xdr:rowOff>
    </xdr:from>
    <xdr:to>
      <xdr:col>15</xdr:col>
      <xdr:colOff>101600</xdr:colOff>
      <xdr:row>55</xdr:row>
      <xdr:rowOff>169389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14466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7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109981</xdr:rowOff>
    </xdr:from>
    <xdr:to>
      <xdr:col>10</xdr:col>
      <xdr:colOff>165100</xdr:colOff>
      <xdr:row>56</xdr:row>
      <xdr:rowOff>40131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56658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1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80831</xdr:rowOff>
    </xdr:from>
    <xdr:to>
      <xdr:col>6</xdr:col>
      <xdr:colOff>38100</xdr:colOff>
      <xdr:row>56</xdr:row>
      <xdr:rowOff>10981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27508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21068</xdr:rowOff>
    </xdr:from>
    <xdr:to>
      <xdr:col>24</xdr:col>
      <xdr:colOff>63500</xdr:colOff>
      <xdr:row>77</xdr:row>
      <xdr:rowOff>69721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51268"/>
          <a:ext cx="838200" cy="2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3420</xdr:rowOff>
    </xdr:from>
    <xdr:to>
      <xdr:col>19</xdr:col>
      <xdr:colOff>177800</xdr:colOff>
      <xdr:row>77</xdr:row>
      <xdr:rowOff>69721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033620"/>
          <a:ext cx="889000" cy="2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3420</xdr:rowOff>
    </xdr:from>
    <xdr:to>
      <xdr:col>15</xdr:col>
      <xdr:colOff>50800</xdr:colOff>
      <xdr:row>76</xdr:row>
      <xdr:rowOff>10689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33620"/>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10689</xdr:rowOff>
    </xdr:from>
    <xdr:to>
      <xdr:col>10</xdr:col>
      <xdr:colOff>114300</xdr:colOff>
      <xdr:row>77</xdr:row>
      <xdr:rowOff>93024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40889"/>
          <a:ext cx="889000" cy="2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141718</xdr:rowOff>
    </xdr:from>
    <xdr:to>
      <xdr:col>24</xdr:col>
      <xdr:colOff>114300</xdr:colOff>
      <xdr:row>76</xdr:row>
      <xdr:rowOff>71868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164595</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5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18921</xdr:rowOff>
    </xdr:from>
    <xdr:to>
      <xdr:col>20</xdr:col>
      <xdr:colOff>38100</xdr:colOff>
      <xdr:row>77</xdr:row>
      <xdr:rowOff>120521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137048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124070</xdr:rowOff>
    </xdr:from>
    <xdr:to>
      <xdr:col>15</xdr:col>
      <xdr:colOff>101600</xdr:colOff>
      <xdr:row>76</xdr:row>
      <xdr:rowOff>54220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70747</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7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131339</xdr:rowOff>
    </xdr:from>
    <xdr:to>
      <xdr:col>10</xdr:col>
      <xdr:colOff>165100</xdr:colOff>
      <xdr:row>76</xdr:row>
      <xdr:rowOff>61489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78016</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76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42224</xdr:rowOff>
    </xdr:from>
    <xdr:to>
      <xdr:col>6</xdr:col>
      <xdr:colOff>38100</xdr:colOff>
      <xdr:row>77</xdr:row>
      <xdr:rowOff>143824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160351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46889</xdr:rowOff>
    </xdr:from>
    <xdr:to>
      <xdr:col>24</xdr:col>
      <xdr:colOff>63500</xdr:colOff>
      <xdr:row>95</xdr:row>
      <xdr:rowOff>50208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34639"/>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133364</xdr:rowOff>
    </xdr:from>
    <xdr:to>
      <xdr:col>19</xdr:col>
      <xdr:colOff>177800</xdr:colOff>
      <xdr:row>95</xdr:row>
      <xdr:rowOff>50208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249664"/>
          <a:ext cx="889000" cy="8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91825</xdr:rowOff>
    </xdr:from>
    <xdr:to>
      <xdr:col>15</xdr:col>
      <xdr:colOff>50800</xdr:colOff>
      <xdr:row>94</xdr:row>
      <xdr:rowOff>133364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08125"/>
          <a:ext cx="889000" cy="4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75050</xdr:rowOff>
    </xdr:from>
    <xdr:to>
      <xdr:col>10</xdr:col>
      <xdr:colOff>114300</xdr:colOff>
      <xdr:row>94</xdr:row>
      <xdr:rowOff>91825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191350"/>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167539</xdr:rowOff>
    </xdr:from>
    <xdr:to>
      <xdr:col>24</xdr:col>
      <xdr:colOff>114300</xdr:colOff>
      <xdr:row>95</xdr:row>
      <xdr:rowOff>97689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145966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6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170858</xdr:rowOff>
    </xdr:from>
    <xdr:to>
      <xdr:col>20</xdr:col>
      <xdr:colOff>38100</xdr:colOff>
      <xdr:row>95</xdr:row>
      <xdr:rowOff>101008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92135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82564</xdr:rowOff>
    </xdr:from>
    <xdr:to>
      <xdr:col>15</xdr:col>
      <xdr:colOff>101600</xdr:colOff>
      <xdr:row>95</xdr:row>
      <xdr:rowOff>12714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29241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41025</xdr:rowOff>
    </xdr:from>
    <xdr:to>
      <xdr:col>10</xdr:col>
      <xdr:colOff>165100</xdr:colOff>
      <xdr:row>94</xdr:row>
      <xdr:rowOff>142625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159152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3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24250</xdr:rowOff>
    </xdr:from>
    <xdr:to>
      <xdr:col>6</xdr:col>
      <xdr:colOff>38100</xdr:colOff>
      <xdr:row>94</xdr:row>
      <xdr:rowOff>125850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142377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50093</xdr:rowOff>
    </xdr:from>
    <xdr:to>
      <xdr:col>55</xdr:col>
      <xdr:colOff>0</xdr:colOff>
      <xdr:row>37</xdr:row>
      <xdr:rowOff>107975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22293"/>
          <a:ext cx="838200" cy="2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21418</xdr:rowOff>
    </xdr:from>
    <xdr:to>
      <xdr:col>50</xdr:col>
      <xdr:colOff>114300</xdr:colOff>
      <xdr:row>37</xdr:row>
      <xdr:rowOff>107975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679268"/>
          <a:ext cx="889000" cy="7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21418</xdr:rowOff>
    </xdr:from>
    <xdr:to>
      <xdr:col>45</xdr:col>
      <xdr:colOff>177800</xdr:colOff>
      <xdr:row>37</xdr:row>
      <xdr:rowOff>148188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679268"/>
          <a:ext cx="889000" cy="8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148188</xdr:rowOff>
    </xdr:from>
    <xdr:to>
      <xdr:col>41</xdr:col>
      <xdr:colOff>50800</xdr:colOff>
      <xdr:row>38</xdr:row>
      <xdr:rowOff>45453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91838"/>
          <a:ext cx="889000" cy="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170743</xdr:rowOff>
    </xdr:from>
    <xdr:to>
      <xdr:col>55</xdr:col>
      <xdr:colOff>50800</xdr:colOff>
      <xdr:row>36</xdr:row>
      <xdr:rowOff>100893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22170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2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57175</xdr:rowOff>
    </xdr:from>
    <xdr:to>
      <xdr:col>50</xdr:col>
      <xdr:colOff>165100</xdr:colOff>
      <xdr:row>37</xdr:row>
      <xdr:rowOff>158775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3852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7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142068</xdr:rowOff>
    </xdr:from>
    <xdr:to>
      <xdr:col>46</xdr:col>
      <xdr:colOff>38100</xdr:colOff>
      <xdr:row>33</xdr:row>
      <xdr:rowOff>72218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6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88745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4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97388</xdr:rowOff>
    </xdr:from>
    <xdr:to>
      <xdr:col>41</xdr:col>
      <xdr:colOff>101600</xdr:colOff>
      <xdr:row>38</xdr:row>
      <xdr:rowOff>27538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44065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166103</xdr:rowOff>
    </xdr:from>
    <xdr:to>
      <xdr:col>36</xdr:col>
      <xdr:colOff>165100</xdr:colOff>
      <xdr:row>38</xdr:row>
      <xdr:rowOff>96253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112780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8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114104</xdr:rowOff>
    </xdr:from>
    <xdr:to>
      <xdr:col>55</xdr:col>
      <xdr:colOff>0</xdr:colOff>
      <xdr:row>58</xdr:row>
      <xdr:rowOff>111616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86754"/>
          <a:ext cx="838200" cy="16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111616</xdr:rowOff>
    </xdr:from>
    <xdr:to>
      <xdr:col>50</xdr:col>
      <xdr:colOff>114300</xdr:colOff>
      <xdr:row>58</xdr:row>
      <xdr:rowOff>161166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55716"/>
          <a:ext cx="889000" cy="4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127296</xdr:rowOff>
    </xdr:from>
    <xdr:to>
      <xdr:col>45</xdr:col>
      <xdr:colOff>177800</xdr:colOff>
      <xdr:row>58</xdr:row>
      <xdr:rowOff>161166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71396"/>
          <a:ext cx="889000" cy="3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120586</xdr:rowOff>
    </xdr:from>
    <xdr:to>
      <xdr:col>41</xdr:col>
      <xdr:colOff>50800</xdr:colOff>
      <xdr:row>58</xdr:row>
      <xdr:rowOff>127296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64686"/>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63304</xdr:rowOff>
    </xdr:from>
    <xdr:to>
      <xdr:col>55</xdr:col>
      <xdr:colOff>50800</xdr:colOff>
      <xdr:row>57</xdr:row>
      <xdr:rowOff>164904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86181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60816</xdr:rowOff>
    </xdr:from>
    <xdr:to>
      <xdr:col>50</xdr:col>
      <xdr:colOff>165100</xdr:colOff>
      <xdr:row>58</xdr:row>
      <xdr:rowOff>162416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8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110366</xdr:rowOff>
    </xdr:from>
    <xdr:to>
      <xdr:col>46</xdr:col>
      <xdr:colOff>38100</xdr:colOff>
      <xdr:row>59</xdr:row>
      <xdr:rowOff>40516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31643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4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76496</xdr:rowOff>
    </xdr:from>
    <xdr:to>
      <xdr:col>41</xdr:col>
      <xdr:colOff>101600</xdr:colOff>
      <xdr:row>59</xdr:row>
      <xdr:rowOff>6646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169223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1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69786</xdr:rowOff>
    </xdr:from>
    <xdr:to>
      <xdr:col>36</xdr:col>
      <xdr:colOff>165100</xdr:colOff>
      <xdr:row>58</xdr:row>
      <xdr:rowOff>171386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162513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0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151377</xdr:rowOff>
    </xdr:from>
    <xdr:to>
      <xdr:col>55</xdr:col>
      <xdr:colOff>0</xdr:colOff>
      <xdr:row>79</xdr:row>
      <xdr:rowOff>19721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24477"/>
          <a:ext cx="838200" cy="3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151377</xdr:rowOff>
    </xdr:from>
    <xdr:to>
      <xdr:col>50</xdr:col>
      <xdr:colOff>114300</xdr:colOff>
      <xdr:row>79</xdr:row>
      <xdr:rowOff>31716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24477"/>
          <a:ext cx="8890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171086</xdr:rowOff>
    </xdr:from>
    <xdr:to>
      <xdr:col>45</xdr:col>
      <xdr:colOff>177800</xdr:colOff>
      <xdr:row>79</xdr:row>
      <xdr:rowOff>31716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44186"/>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171086</xdr:rowOff>
    </xdr:from>
    <xdr:to>
      <xdr:col>41</xdr:col>
      <xdr:colOff>50800</xdr:colOff>
      <xdr:row>79</xdr:row>
      <xdr:rowOff>20679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44186"/>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140371</xdr:rowOff>
    </xdr:from>
    <xdr:to>
      <xdr:col>55</xdr:col>
      <xdr:colOff>50800</xdr:colOff>
      <xdr:row>79</xdr:row>
      <xdr:rowOff>70521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100577</xdr:rowOff>
    </xdr:from>
    <xdr:to>
      <xdr:col>50</xdr:col>
      <xdr:colOff>165100</xdr:colOff>
      <xdr:row>79</xdr:row>
      <xdr:rowOff>30727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47254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2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152366</xdr:rowOff>
    </xdr:from>
    <xdr:to>
      <xdr:col>46</xdr:col>
      <xdr:colOff>38100</xdr:colOff>
      <xdr:row>79</xdr:row>
      <xdr:rowOff>82516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73643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61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120286</xdr:rowOff>
    </xdr:from>
    <xdr:to>
      <xdr:col>41</xdr:col>
      <xdr:colOff>101600</xdr:colOff>
      <xdr:row>79</xdr:row>
      <xdr:rowOff>50436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41563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8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141329</xdr:rowOff>
    </xdr:from>
    <xdr:to>
      <xdr:col>36</xdr:col>
      <xdr:colOff>165100</xdr:colOff>
      <xdr:row>79</xdr:row>
      <xdr:rowOff>71479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62606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6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120173</xdr:rowOff>
    </xdr:from>
    <xdr:to>
      <xdr:col>55</xdr:col>
      <xdr:colOff>0</xdr:colOff>
      <xdr:row>98</xdr:row>
      <xdr:rowOff>53273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50823"/>
          <a:ext cx="838200" cy="10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53273</xdr:rowOff>
    </xdr:from>
    <xdr:to>
      <xdr:col>50</xdr:col>
      <xdr:colOff>114300</xdr:colOff>
      <xdr:row>98</xdr:row>
      <xdr:rowOff>83944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55373"/>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62706</xdr:rowOff>
    </xdr:from>
    <xdr:to>
      <xdr:col>45</xdr:col>
      <xdr:colOff>177800</xdr:colOff>
      <xdr:row>98</xdr:row>
      <xdr:rowOff>83944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64806"/>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47481</xdr:rowOff>
    </xdr:from>
    <xdr:to>
      <xdr:col>41</xdr:col>
      <xdr:colOff>50800</xdr:colOff>
      <xdr:row>98</xdr:row>
      <xdr:rowOff>62706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49581"/>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69373</xdr:rowOff>
    </xdr:from>
    <xdr:to>
      <xdr:col>55</xdr:col>
      <xdr:colOff>50800</xdr:colOff>
      <xdr:row>97</xdr:row>
      <xdr:rowOff>170973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92250</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5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2473</xdr:rowOff>
    </xdr:from>
    <xdr:to>
      <xdr:col>50</xdr:col>
      <xdr:colOff>165100</xdr:colOff>
      <xdr:row>98</xdr:row>
      <xdr:rowOff>104073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120600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33144</xdr:rowOff>
    </xdr:from>
    <xdr:to>
      <xdr:col>46</xdr:col>
      <xdr:colOff>38100</xdr:colOff>
      <xdr:row>98</xdr:row>
      <xdr:rowOff>134744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125871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92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11906</xdr:rowOff>
    </xdr:from>
    <xdr:to>
      <xdr:col>41</xdr:col>
      <xdr:colOff>101600</xdr:colOff>
      <xdr:row>98</xdr:row>
      <xdr:rowOff>113506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130033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168131</xdr:rowOff>
    </xdr:from>
    <xdr:to>
      <xdr:col>36</xdr:col>
      <xdr:colOff>165100</xdr:colOff>
      <xdr:row>98</xdr:row>
      <xdr:rowOff>98281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9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114808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7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6038</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92588"/>
          <a:ext cx="889000" cy="3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4335</xdr:rowOff>
    </xdr:from>
    <xdr:to>
      <xdr:col>76</xdr:col>
      <xdr:colOff>114300</xdr:colOff>
      <xdr:row>39</xdr:row>
      <xdr:rowOff>6038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90885"/>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4335</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90885"/>
          <a:ext cx="889000" cy="4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126688</xdr:rowOff>
    </xdr:from>
    <xdr:to>
      <xdr:col>76</xdr:col>
      <xdr:colOff>165100</xdr:colOff>
      <xdr:row>39</xdr:row>
      <xdr:rowOff>56838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73365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4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124985</xdr:rowOff>
    </xdr:from>
    <xdr:to>
      <xdr:col>72</xdr:col>
      <xdr:colOff>38100</xdr:colOff>
      <xdr:row>39</xdr:row>
      <xdr:rowOff>55135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71662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4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119233</xdr:rowOff>
    </xdr:from>
    <xdr:to>
      <xdr:col>85</xdr:col>
      <xdr:colOff>127000</xdr:colOff>
      <xdr:row>77</xdr:row>
      <xdr:rowOff>125082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20883"/>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125082</xdr:rowOff>
    </xdr:from>
    <xdr:to>
      <xdr:col>81</xdr:col>
      <xdr:colOff>50800</xdr:colOff>
      <xdr:row>77</xdr:row>
      <xdr:rowOff>132390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26732"/>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132390</xdr:rowOff>
    </xdr:from>
    <xdr:to>
      <xdr:col>76</xdr:col>
      <xdr:colOff>114300</xdr:colOff>
      <xdr:row>77</xdr:row>
      <xdr:rowOff>150022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34040"/>
          <a:ext cx="889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150022</xdr:rowOff>
    </xdr:from>
    <xdr:to>
      <xdr:col>71</xdr:col>
      <xdr:colOff>177800</xdr:colOff>
      <xdr:row>78</xdr:row>
      <xdr:rowOff>507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51672"/>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68433</xdr:rowOff>
    </xdr:from>
    <xdr:to>
      <xdr:col>85</xdr:col>
      <xdr:colOff>177800</xdr:colOff>
      <xdr:row>77</xdr:row>
      <xdr:rowOff>170033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91310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2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74282</xdr:rowOff>
    </xdr:from>
    <xdr:to>
      <xdr:col>81</xdr:col>
      <xdr:colOff>101600</xdr:colOff>
      <xdr:row>78</xdr:row>
      <xdr:rowOff>4432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20959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05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81590</xdr:rowOff>
    </xdr:from>
    <xdr:to>
      <xdr:col>76</xdr:col>
      <xdr:colOff>165100</xdr:colOff>
      <xdr:row>78</xdr:row>
      <xdr:rowOff>11740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28267</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5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99222</xdr:rowOff>
    </xdr:from>
    <xdr:to>
      <xdr:col>72</xdr:col>
      <xdr:colOff>38100</xdr:colOff>
      <xdr:row>78</xdr:row>
      <xdr:rowOff>29372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45899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07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121157</xdr:rowOff>
    </xdr:from>
    <xdr:to>
      <xdr:col>67</xdr:col>
      <xdr:colOff>101600</xdr:colOff>
      <xdr:row>78</xdr:row>
      <xdr:rowOff>51307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67834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09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127043</xdr:rowOff>
    </xdr:from>
    <xdr:to>
      <xdr:col>85</xdr:col>
      <xdr:colOff>127000</xdr:colOff>
      <xdr:row>98</xdr:row>
      <xdr:rowOff>140925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29143"/>
          <a:ext cx="838200" cy="1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140925</xdr:rowOff>
    </xdr:from>
    <xdr:to>
      <xdr:col>81</xdr:col>
      <xdr:colOff>50800</xdr:colOff>
      <xdr:row>98</xdr:row>
      <xdr:rowOff>143988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43025"/>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143988</xdr:rowOff>
    </xdr:from>
    <xdr:to>
      <xdr:col>76</xdr:col>
      <xdr:colOff>114300</xdr:colOff>
      <xdr:row>98</xdr:row>
      <xdr:rowOff>167639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46088"/>
          <a:ext cx="889000" cy="2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106590</xdr:rowOff>
    </xdr:from>
    <xdr:to>
      <xdr:col>71</xdr:col>
      <xdr:colOff>177800</xdr:colOff>
      <xdr:row>98</xdr:row>
      <xdr:rowOff>167639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08690"/>
          <a:ext cx="8890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76243</xdr:rowOff>
    </xdr:from>
    <xdr:to>
      <xdr:col>85</xdr:col>
      <xdr:colOff>177800</xdr:colOff>
      <xdr:row>99</xdr:row>
      <xdr:rowOff>6393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35620</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90125</xdr:rowOff>
    </xdr:from>
    <xdr:to>
      <xdr:col>81</xdr:col>
      <xdr:colOff>101600</xdr:colOff>
      <xdr:row>99</xdr:row>
      <xdr:rowOff>20275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36802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6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93188</xdr:rowOff>
    </xdr:from>
    <xdr:to>
      <xdr:col>76</xdr:col>
      <xdr:colOff>165100</xdr:colOff>
      <xdr:row>99</xdr:row>
      <xdr:rowOff>23338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39865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6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116839</xdr:rowOff>
    </xdr:from>
    <xdr:to>
      <xdr:col>72</xdr:col>
      <xdr:colOff>38100</xdr:colOff>
      <xdr:row>99</xdr:row>
      <xdr:rowOff>46989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38116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55790</xdr:rowOff>
    </xdr:from>
    <xdr:to>
      <xdr:col>67</xdr:col>
      <xdr:colOff>101600</xdr:colOff>
      <xdr:row>98</xdr:row>
      <xdr:rowOff>157390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2467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3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122825</xdr:rowOff>
    </xdr:from>
    <xdr:to>
      <xdr:col>116</xdr:col>
      <xdr:colOff>63500</xdr:colOff>
      <xdr:row>57</xdr:row>
      <xdr:rowOff>152241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95475"/>
          <a:ext cx="8382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134507</xdr:rowOff>
    </xdr:from>
    <xdr:to>
      <xdr:col>111</xdr:col>
      <xdr:colOff>177800</xdr:colOff>
      <xdr:row>57</xdr:row>
      <xdr:rowOff>152241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07157"/>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134507</xdr:rowOff>
    </xdr:from>
    <xdr:to>
      <xdr:col>107</xdr:col>
      <xdr:colOff>50800</xdr:colOff>
      <xdr:row>57</xdr:row>
      <xdr:rowOff>149278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07157"/>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149278</xdr:rowOff>
    </xdr:from>
    <xdr:to>
      <xdr:col>102</xdr:col>
      <xdr:colOff>114300</xdr:colOff>
      <xdr:row>58</xdr:row>
      <xdr:rowOff>4501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21928"/>
          <a:ext cx="889000" cy="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72025</xdr:rowOff>
    </xdr:from>
    <xdr:to>
      <xdr:col>116</xdr:col>
      <xdr:colOff>114300</xdr:colOff>
      <xdr:row>58</xdr:row>
      <xdr:rowOff>2175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94902</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6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101441</xdr:rowOff>
    </xdr:from>
    <xdr:to>
      <xdr:col>112</xdr:col>
      <xdr:colOff>38100</xdr:colOff>
      <xdr:row>58</xdr:row>
      <xdr:rowOff>31591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48118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6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83707</xdr:rowOff>
    </xdr:from>
    <xdr:to>
      <xdr:col>107</xdr:col>
      <xdr:colOff>101600</xdr:colOff>
      <xdr:row>58</xdr:row>
      <xdr:rowOff>13857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30384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63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98478</xdr:rowOff>
    </xdr:from>
    <xdr:to>
      <xdr:col>102</xdr:col>
      <xdr:colOff>165100</xdr:colOff>
      <xdr:row>58</xdr:row>
      <xdr:rowOff>28628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45155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64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125151</xdr:rowOff>
    </xdr:from>
    <xdr:to>
      <xdr:col>98</xdr:col>
      <xdr:colOff>38100</xdr:colOff>
      <xdr:row>58</xdr:row>
      <xdr:rowOff>55301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71828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11859</xdr:rowOff>
    </xdr:from>
    <xdr:to>
      <xdr:col>116</xdr:col>
      <xdr:colOff>63500</xdr:colOff>
      <xdr:row>74</xdr:row>
      <xdr:rowOff>107029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699159"/>
          <a:ext cx="838200" cy="9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11859</xdr:rowOff>
    </xdr:from>
    <xdr:to>
      <xdr:col>111</xdr:col>
      <xdr:colOff>177800</xdr:colOff>
      <xdr:row>74</xdr:row>
      <xdr:rowOff>16511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99159"/>
          <a:ext cx="889000" cy="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128403</xdr:rowOff>
    </xdr:from>
    <xdr:to>
      <xdr:col>107</xdr:col>
      <xdr:colOff>50800</xdr:colOff>
      <xdr:row>74</xdr:row>
      <xdr:rowOff>16511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44253"/>
          <a:ext cx="889000" cy="5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128403</xdr:rowOff>
    </xdr:from>
    <xdr:to>
      <xdr:col>102</xdr:col>
      <xdr:colOff>114300</xdr:colOff>
      <xdr:row>73</xdr:row>
      <xdr:rowOff>146310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4425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56229</xdr:rowOff>
    </xdr:from>
    <xdr:to>
      <xdr:col>116</xdr:col>
      <xdr:colOff>114300</xdr:colOff>
      <xdr:row>74</xdr:row>
      <xdr:rowOff>157829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79106</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9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132509</xdr:rowOff>
    </xdr:from>
    <xdr:to>
      <xdr:col>112</xdr:col>
      <xdr:colOff>38100</xdr:colOff>
      <xdr:row>74</xdr:row>
      <xdr:rowOff>62659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79186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42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137161</xdr:rowOff>
    </xdr:from>
    <xdr:to>
      <xdr:col>107</xdr:col>
      <xdr:colOff>101600</xdr:colOff>
      <xdr:row>74</xdr:row>
      <xdr:rowOff>67311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83838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42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77603</xdr:rowOff>
    </xdr:from>
    <xdr:to>
      <xdr:col>102</xdr:col>
      <xdr:colOff>165100</xdr:colOff>
      <xdr:row>74</xdr:row>
      <xdr:rowOff>7753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24280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36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95510</xdr:rowOff>
    </xdr:from>
    <xdr:to>
      <xdr:col>98</xdr:col>
      <xdr:colOff>38100</xdr:colOff>
      <xdr:row>74</xdr:row>
      <xdr:rowOff>25660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42187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38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２，６２５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千円となっている。主な構成項目である人件費は、住民一人当たり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３８８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いる。令和２年度から会計年度任用職員制度が始まり人件費が上昇していくことが予想される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・維持補修費は住民一人当たり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１２５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千円となっており、類似団体と比較しても一人当たりコストが高い状況となっている。これは、公共施設の老朽化による維持補修等費用や除雪費用の大幅な増加によるもので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る。このため、修繕等の優先順位を徹底していくことで、事業費の減少を目指すこととしている。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北海道初山別村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1,116
279.52
2,981,031
2,953,429
24,942
1,510,232
2,261,473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20447</xdr:rowOff>
    </xdr:from>
    <xdr:to>
      <xdr:col>24</xdr:col>
      <xdr:colOff>63500</xdr:colOff>
      <xdr:row>35</xdr:row>
      <xdr:rowOff>54794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21197"/>
          <a:ext cx="8382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54794</xdr:rowOff>
    </xdr:from>
    <xdr:to>
      <xdr:col>19</xdr:col>
      <xdr:colOff>177800</xdr:colOff>
      <xdr:row>35</xdr:row>
      <xdr:rowOff>56566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5554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56566</xdr:rowOff>
    </xdr:from>
    <xdr:to>
      <xdr:col>15</xdr:col>
      <xdr:colOff>50800</xdr:colOff>
      <xdr:row>35</xdr:row>
      <xdr:rowOff>76226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5731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68891</xdr:rowOff>
    </xdr:from>
    <xdr:to>
      <xdr:col>10</xdr:col>
      <xdr:colOff>114300</xdr:colOff>
      <xdr:row>35</xdr:row>
      <xdr:rowOff>76226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69641"/>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141097</xdr:rowOff>
    </xdr:from>
    <xdr:to>
      <xdr:col>24</xdr:col>
      <xdr:colOff>114300</xdr:colOff>
      <xdr:row>35</xdr:row>
      <xdr:rowOff>71247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163974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2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3994</xdr:rowOff>
    </xdr:from>
    <xdr:to>
      <xdr:col>20</xdr:col>
      <xdr:colOff>38100</xdr:colOff>
      <xdr:row>35</xdr:row>
      <xdr:rowOff>105594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122121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5766</xdr:rowOff>
    </xdr:from>
    <xdr:to>
      <xdr:col>15</xdr:col>
      <xdr:colOff>101600</xdr:colOff>
      <xdr:row>35</xdr:row>
      <xdr:rowOff>107366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123893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8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25426</xdr:rowOff>
    </xdr:from>
    <xdr:to>
      <xdr:col>10</xdr:col>
      <xdr:colOff>165100</xdr:colOff>
      <xdr:row>35</xdr:row>
      <xdr:rowOff>127026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143553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18091</xdr:rowOff>
    </xdr:from>
    <xdr:to>
      <xdr:col>6</xdr:col>
      <xdr:colOff>38100</xdr:colOff>
      <xdr:row>35</xdr:row>
      <xdr:rowOff>119691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1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136218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84524</xdr:rowOff>
    </xdr:from>
    <xdr:to>
      <xdr:col>24</xdr:col>
      <xdr:colOff>63500</xdr:colOff>
      <xdr:row>57</xdr:row>
      <xdr:rowOff>149342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57174"/>
          <a:ext cx="838200" cy="6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149342</xdr:rowOff>
    </xdr:from>
    <xdr:to>
      <xdr:col>19</xdr:col>
      <xdr:colOff>177800</xdr:colOff>
      <xdr:row>57</xdr:row>
      <xdr:rowOff>156621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1992"/>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156621</xdr:rowOff>
    </xdr:from>
    <xdr:to>
      <xdr:col>15</xdr:col>
      <xdr:colOff>50800</xdr:colOff>
      <xdr:row>57</xdr:row>
      <xdr:rowOff>165357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29271"/>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114121</xdr:rowOff>
    </xdr:from>
    <xdr:to>
      <xdr:col>10</xdr:col>
      <xdr:colOff>114300</xdr:colOff>
      <xdr:row>57</xdr:row>
      <xdr:rowOff>165357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86771"/>
          <a:ext cx="889000" cy="5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33724</xdr:rowOff>
    </xdr:from>
    <xdr:to>
      <xdr:col>24</xdr:col>
      <xdr:colOff>114300</xdr:colOff>
      <xdr:row>57</xdr:row>
      <xdr:rowOff>135324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56601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98542</xdr:rowOff>
    </xdr:from>
    <xdr:to>
      <xdr:col>20</xdr:col>
      <xdr:colOff>38100</xdr:colOff>
      <xdr:row>58</xdr:row>
      <xdr:rowOff>28692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45219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105821</xdr:rowOff>
    </xdr:from>
    <xdr:to>
      <xdr:col>15</xdr:col>
      <xdr:colOff>101600</xdr:colOff>
      <xdr:row>58</xdr:row>
      <xdr:rowOff>35971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52498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114557</xdr:rowOff>
    </xdr:from>
    <xdr:to>
      <xdr:col>10</xdr:col>
      <xdr:colOff>165100</xdr:colOff>
      <xdr:row>58</xdr:row>
      <xdr:rowOff>44707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61234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63321</xdr:rowOff>
    </xdr:from>
    <xdr:to>
      <xdr:col>6</xdr:col>
      <xdr:colOff>38100</xdr:colOff>
      <xdr:row>57</xdr:row>
      <xdr:rowOff>164921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9998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1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76586</xdr:rowOff>
    </xdr:from>
    <xdr:to>
      <xdr:col>24</xdr:col>
      <xdr:colOff>63500</xdr:colOff>
      <xdr:row>76</xdr:row>
      <xdr:rowOff>80479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06786"/>
          <a:ext cx="8382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76586</xdr:rowOff>
    </xdr:from>
    <xdr:to>
      <xdr:col>19</xdr:col>
      <xdr:colOff>177800</xdr:colOff>
      <xdr:row>76</xdr:row>
      <xdr:rowOff>88130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06786"/>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65467</xdr:rowOff>
    </xdr:from>
    <xdr:to>
      <xdr:col>15</xdr:col>
      <xdr:colOff>50800</xdr:colOff>
      <xdr:row>76</xdr:row>
      <xdr:rowOff>88130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95667"/>
          <a:ext cx="889000" cy="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65467</xdr:rowOff>
    </xdr:from>
    <xdr:to>
      <xdr:col>10</xdr:col>
      <xdr:colOff>114300</xdr:colOff>
      <xdr:row>76</xdr:row>
      <xdr:rowOff>67011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95667"/>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29679</xdr:rowOff>
    </xdr:from>
    <xdr:to>
      <xdr:col>24</xdr:col>
      <xdr:colOff>114300</xdr:colOff>
      <xdr:row>76</xdr:row>
      <xdr:rowOff>131279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52557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1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25786</xdr:rowOff>
    </xdr:from>
    <xdr:to>
      <xdr:col>20</xdr:col>
      <xdr:colOff>38100</xdr:colOff>
      <xdr:row>76</xdr:row>
      <xdr:rowOff>127386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143912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3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37330</xdr:rowOff>
    </xdr:from>
    <xdr:to>
      <xdr:col>15</xdr:col>
      <xdr:colOff>101600</xdr:colOff>
      <xdr:row>76</xdr:row>
      <xdr:rowOff>138930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155457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4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14667</xdr:rowOff>
    </xdr:from>
    <xdr:to>
      <xdr:col>10</xdr:col>
      <xdr:colOff>165100</xdr:colOff>
      <xdr:row>76</xdr:row>
      <xdr:rowOff>116267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132795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16211</xdr:rowOff>
    </xdr:from>
    <xdr:to>
      <xdr:col>6</xdr:col>
      <xdr:colOff>38100</xdr:colOff>
      <xdr:row>76</xdr:row>
      <xdr:rowOff>117811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134338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2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91991</xdr:rowOff>
    </xdr:from>
    <xdr:to>
      <xdr:col>24</xdr:col>
      <xdr:colOff>63500</xdr:colOff>
      <xdr:row>95</xdr:row>
      <xdr:rowOff>94512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379741"/>
          <a:ext cx="8382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91991</xdr:rowOff>
    </xdr:from>
    <xdr:to>
      <xdr:col>19</xdr:col>
      <xdr:colOff>177800</xdr:colOff>
      <xdr:row>95</xdr:row>
      <xdr:rowOff>125966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379741"/>
          <a:ext cx="889000" cy="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84882</xdr:rowOff>
    </xdr:from>
    <xdr:to>
      <xdr:col>15</xdr:col>
      <xdr:colOff>50800</xdr:colOff>
      <xdr:row>95</xdr:row>
      <xdr:rowOff>125966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372632"/>
          <a:ext cx="889000" cy="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29558</xdr:rowOff>
    </xdr:from>
    <xdr:to>
      <xdr:col>10</xdr:col>
      <xdr:colOff>114300</xdr:colOff>
      <xdr:row>95</xdr:row>
      <xdr:rowOff>84882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317308"/>
          <a:ext cx="889000" cy="5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43712</xdr:rowOff>
    </xdr:from>
    <xdr:to>
      <xdr:col>24</xdr:col>
      <xdr:colOff>114300</xdr:colOff>
      <xdr:row>95</xdr:row>
      <xdr:rowOff>145312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66589</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41191</xdr:rowOff>
    </xdr:from>
    <xdr:to>
      <xdr:col>20</xdr:col>
      <xdr:colOff>38100</xdr:colOff>
      <xdr:row>95</xdr:row>
      <xdr:rowOff>142791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159318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0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75166</xdr:rowOff>
    </xdr:from>
    <xdr:to>
      <xdr:col>15</xdr:col>
      <xdr:colOff>101600</xdr:colOff>
      <xdr:row>96</xdr:row>
      <xdr:rowOff>5316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21843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34082</xdr:rowOff>
    </xdr:from>
    <xdr:to>
      <xdr:col>10</xdr:col>
      <xdr:colOff>165100</xdr:colOff>
      <xdr:row>95</xdr:row>
      <xdr:rowOff>135682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3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152209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09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150208</xdr:rowOff>
    </xdr:from>
    <xdr:to>
      <xdr:col>6</xdr:col>
      <xdr:colOff>38100</xdr:colOff>
      <xdr:row>95</xdr:row>
      <xdr:rowOff>80358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2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96885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04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102953</xdr:rowOff>
    </xdr:from>
    <xdr:to>
      <xdr:col>55</xdr:col>
      <xdr:colOff>0</xdr:colOff>
      <xdr:row>38</xdr:row>
      <xdr:rowOff>122307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18053"/>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122307</xdr:rowOff>
    </xdr:from>
    <xdr:to>
      <xdr:col>50</xdr:col>
      <xdr:colOff>114300</xdr:colOff>
      <xdr:row>38</xdr:row>
      <xdr:rowOff>126956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37407"/>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122345</xdr:rowOff>
    </xdr:from>
    <xdr:to>
      <xdr:col>45</xdr:col>
      <xdr:colOff>177800</xdr:colOff>
      <xdr:row>38</xdr:row>
      <xdr:rowOff>126956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37445"/>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122345</xdr:rowOff>
    </xdr:from>
    <xdr:to>
      <xdr:col>41</xdr:col>
      <xdr:colOff>50800</xdr:colOff>
      <xdr:row>38</xdr:row>
      <xdr:rowOff>136081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37445"/>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52153</xdr:rowOff>
    </xdr:from>
    <xdr:to>
      <xdr:col>55</xdr:col>
      <xdr:colOff>50800</xdr:colOff>
      <xdr:row>38</xdr:row>
      <xdr:rowOff>153753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11530</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35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71507</xdr:rowOff>
    </xdr:from>
    <xdr:to>
      <xdr:col>50</xdr:col>
      <xdr:colOff>165100</xdr:colOff>
      <xdr:row>39</xdr:row>
      <xdr:rowOff>1657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18184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76156</xdr:rowOff>
    </xdr:from>
    <xdr:to>
      <xdr:col>46</xdr:col>
      <xdr:colOff>38100</xdr:colOff>
      <xdr:row>39</xdr:row>
      <xdr:rowOff>6306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22832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36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71545</xdr:rowOff>
    </xdr:from>
    <xdr:to>
      <xdr:col>41</xdr:col>
      <xdr:colOff>101600</xdr:colOff>
      <xdr:row>39</xdr:row>
      <xdr:rowOff>1695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18223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36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85281</xdr:rowOff>
    </xdr:from>
    <xdr:to>
      <xdr:col>36</xdr:col>
      <xdr:colOff>165100</xdr:colOff>
      <xdr:row>39</xdr:row>
      <xdr:rowOff>15431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31957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104004</xdr:rowOff>
    </xdr:from>
    <xdr:to>
      <xdr:col>55</xdr:col>
      <xdr:colOff>0</xdr:colOff>
      <xdr:row>58</xdr:row>
      <xdr:rowOff>62505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76654"/>
          <a:ext cx="838200" cy="12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58823</xdr:rowOff>
    </xdr:from>
    <xdr:to>
      <xdr:col>50</xdr:col>
      <xdr:colOff>114300</xdr:colOff>
      <xdr:row>58</xdr:row>
      <xdr:rowOff>62505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02923"/>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58405</xdr:rowOff>
    </xdr:from>
    <xdr:to>
      <xdr:col>45</xdr:col>
      <xdr:colOff>177800</xdr:colOff>
      <xdr:row>58</xdr:row>
      <xdr:rowOff>58823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02505"/>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58405</xdr:rowOff>
    </xdr:from>
    <xdr:to>
      <xdr:col>41</xdr:col>
      <xdr:colOff>50800</xdr:colOff>
      <xdr:row>58</xdr:row>
      <xdr:rowOff>61687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02505"/>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53204</xdr:rowOff>
    </xdr:from>
    <xdr:to>
      <xdr:col>55</xdr:col>
      <xdr:colOff>50800</xdr:colOff>
      <xdr:row>57</xdr:row>
      <xdr:rowOff>154804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76081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11705</xdr:rowOff>
    </xdr:from>
    <xdr:to>
      <xdr:col>50</xdr:col>
      <xdr:colOff>165100</xdr:colOff>
      <xdr:row>58</xdr:row>
      <xdr:rowOff>113305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129832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3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8023</xdr:rowOff>
    </xdr:from>
    <xdr:to>
      <xdr:col>46</xdr:col>
      <xdr:colOff>38100</xdr:colOff>
      <xdr:row>58</xdr:row>
      <xdr:rowOff>109623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126150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2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7605</xdr:rowOff>
    </xdr:from>
    <xdr:to>
      <xdr:col>41</xdr:col>
      <xdr:colOff>101600</xdr:colOff>
      <xdr:row>58</xdr:row>
      <xdr:rowOff>109205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125732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2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10887</xdr:rowOff>
    </xdr:from>
    <xdr:to>
      <xdr:col>36</xdr:col>
      <xdr:colOff>165100</xdr:colOff>
      <xdr:row>58</xdr:row>
      <xdr:rowOff>112487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129014</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3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91785</xdr:rowOff>
    </xdr:from>
    <xdr:to>
      <xdr:col>55</xdr:col>
      <xdr:colOff>0</xdr:colOff>
      <xdr:row>76</xdr:row>
      <xdr:rowOff>144808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50535"/>
          <a:ext cx="838200" cy="2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91785</xdr:rowOff>
    </xdr:from>
    <xdr:to>
      <xdr:col>50</xdr:col>
      <xdr:colOff>114300</xdr:colOff>
      <xdr:row>77</xdr:row>
      <xdr:rowOff>73687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950535"/>
          <a:ext cx="889000" cy="3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73687</xdr:rowOff>
    </xdr:from>
    <xdr:to>
      <xdr:col>45</xdr:col>
      <xdr:colOff>177800</xdr:colOff>
      <xdr:row>77</xdr:row>
      <xdr:rowOff>121399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75337"/>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72230</xdr:rowOff>
    </xdr:from>
    <xdr:to>
      <xdr:col>41</xdr:col>
      <xdr:colOff>50800</xdr:colOff>
      <xdr:row>77</xdr:row>
      <xdr:rowOff>121399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02430"/>
          <a:ext cx="889000" cy="2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94008</xdr:rowOff>
    </xdr:from>
    <xdr:to>
      <xdr:col>55</xdr:col>
      <xdr:colOff>50800</xdr:colOff>
      <xdr:row>77</xdr:row>
      <xdr:rowOff>24158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116885</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7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40985</xdr:rowOff>
    </xdr:from>
    <xdr:to>
      <xdr:col>50</xdr:col>
      <xdr:colOff>165100</xdr:colOff>
      <xdr:row>75</xdr:row>
      <xdr:rowOff>142585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8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159112</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67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22887</xdr:rowOff>
    </xdr:from>
    <xdr:to>
      <xdr:col>46</xdr:col>
      <xdr:colOff>38100</xdr:colOff>
      <xdr:row>77</xdr:row>
      <xdr:rowOff>124487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141014</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99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70599</xdr:rowOff>
    </xdr:from>
    <xdr:to>
      <xdr:col>41</xdr:col>
      <xdr:colOff>101600</xdr:colOff>
      <xdr:row>78</xdr:row>
      <xdr:rowOff>749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21430</xdr:rowOff>
    </xdr:from>
    <xdr:to>
      <xdr:col>36</xdr:col>
      <xdr:colOff>165100</xdr:colOff>
      <xdr:row>76</xdr:row>
      <xdr:rowOff>123030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139557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82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150209</xdr:rowOff>
    </xdr:from>
    <xdr:to>
      <xdr:col>55</xdr:col>
      <xdr:colOff>0</xdr:colOff>
      <xdr:row>98</xdr:row>
      <xdr:rowOff>10747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80859"/>
          <a:ext cx="838200" cy="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168094</xdr:rowOff>
    </xdr:from>
    <xdr:to>
      <xdr:col>50</xdr:col>
      <xdr:colOff>114300</xdr:colOff>
      <xdr:row>98</xdr:row>
      <xdr:rowOff>10747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98744"/>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168094</xdr:rowOff>
    </xdr:from>
    <xdr:to>
      <xdr:col>45</xdr:col>
      <xdr:colOff>177800</xdr:colOff>
      <xdr:row>98</xdr:row>
      <xdr:rowOff>41450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9874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41450</xdr:rowOff>
    </xdr:from>
    <xdr:to>
      <xdr:col>41</xdr:col>
      <xdr:colOff>50800</xdr:colOff>
      <xdr:row>98</xdr:row>
      <xdr:rowOff>98369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43550"/>
          <a:ext cx="889000" cy="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99409</xdr:rowOff>
    </xdr:from>
    <xdr:to>
      <xdr:col>55</xdr:col>
      <xdr:colOff>50800</xdr:colOff>
      <xdr:row>98</xdr:row>
      <xdr:rowOff>29559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122286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8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131397</xdr:rowOff>
    </xdr:from>
    <xdr:to>
      <xdr:col>50</xdr:col>
      <xdr:colOff>165100</xdr:colOff>
      <xdr:row>98</xdr:row>
      <xdr:rowOff>61547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78074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3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117294</xdr:rowOff>
    </xdr:from>
    <xdr:to>
      <xdr:col>46</xdr:col>
      <xdr:colOff>38100</xdr:colOff>
      <xdr:row>98</xdr:row>
      <xdr:rowOff>47444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63971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2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162100</xdr:rowOff>
    </xdr:from>
    <xdr:to>
      <xdr:col>41</xdr:col>
      <xdr:colOff>101600</xdr:colOff>
      <xdr:row>98</xdr:row>
      <xdr:rowOff>92250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108777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47569</xdr:rowOff>
    </xdr:from>
    <xdr:to>
      <xdr:col>36</xdr:col>
      <xdr:colOff>165100</xdr:colOff>
      <xdr:row>98</xdr:row>
      <xdr:rowOff>149169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165696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2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26272</xdr:rowOff>
    </xdr:from>
    <xdr:to>
      <xdr:col>85</xdr:col>
      <xdr:colOff>126364</xdr:colOff>
      <xdr:row>39</xdr:row>
      <xdr:rowOff>77142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672"/>
          <a:ext cx="1269" cy="1251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80969</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77142</xdr:rowOff>
    </xdr:from>
    <xdr:to>
      <xdr:col>86</xdr:col>
      <xdr:colOff>25400</xdr:colOff>
      <xdr:row>39</xdr:row>
      <xdr:rowOff>77142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144399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26272</xdr:rowOff>
    </xdr:from>
    <xdr:to>
      <xdr:col>86</xdr:col>
      <xdr:colOff>25400</xdr:colOff>
      <xdr:row>32</xdr:row>
      <xdr:rowOff>26272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16537</xdr:rowOff>
    </xdr:from>
    <xdr:to>
      <xdr:col>85</xdr:col>
      <xdr:colOff>127000</xdr:colOff>
      <xdr:row>38</xdr:row>
      <xdr:rowOff>31996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60187"/>
          <a:ext cx="838200" cy="1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140926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84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162499</xdr:rowOff>
    </xdr:from>
    <xdr:to>
      <xdr:col>85</xdr:col>
      <xdr:colOff>177800</xdr:colOff>
      <xdr:row>38</xdr:row>
      <xdr:rowOff>92649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90309</xdr:rowOff>
    </xdr:from>
    <xdr:to>
      <xdr:col>81</xdr:col>
      <xdr:colOff>50800</xdr:colOff>
      <xdr:row>37</xdr:row>
      <xdr:rowOff>16537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233809"/>
          <a:ext cx="889000" cy="11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46368</xdr:rowOff>
    </xdr:from>
    <xdr:to>
      <xdr:col>81</xdr:col>
      <xdr:colOff>101600</xdr:colOff>
      <xdr:row>38</xdr:row>
      <xdr:rowOff>147968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139095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90309</xdr:rowOff>
    </xdr:from>
    <xdr:to>
      <xdr:col>76</xdr:col>
      <xdr:colOff>114300</xdr:colOff>
      <xdr:row>37</xdr:row>
      <xdr:rowOff>52822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233809"/>
          <a:ext cx="889000" cy="116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41668</xdr:rowOff>
    </xdr:from>
    <xdr:to>
      <xdr:col>76</xdr:col>
      <xdr:colOff>165100</xdr:colOff>
      <xdr:row>38</xdr:row>
      <xdr:rowOff>143268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134395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52822</xdr:rowOff>
    </xdr:from>
    <xdr:to>
      <xdr:col>71</xdr:col>
      <xdr:colOff>177800</xdr:colOff>
      <xdr:row>38</xdr:row>
      <xdr:rowOff>54579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96472"/>
          <a:ext cx="889000" cy="17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58114</xdr:rowOff>
    </xdr:from>
    <xdr:to>
      <xdr:col>72</xdr:col>
      <xdr:colOff>38100</xdr:colOff>
      <xdr:row>38</xdr:row>
      <xdr:rowOff>159714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150841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53333</xdr:rowOff>
    </xdr:from>
    <xdr:to>
      <xdr:col>67</xdr:col>
      <xdr:colOff>101600</xdr:colOff>
      <xdr:row>38</xdr:row>
      <xdr:rowOff>154933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146060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152647</xdr:rowOff>
    </xdr:from>
    <xdr:to>
      <xdr:col>85</xdr:col>
      <xdr:colOff>177800</xdr:colOff>
      <xdr:row>38</xdr:row>
      <xdr:rowOff>82796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96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4074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137187</xdr:rowOff>
    </xdr:from>
    <xdr:to>
      <xdr:col>81</xdr:col>
      <xdr:colOff>101600</xdr:colOff>
      <xdr:row>37</xdr:row>
      <xdr:rowOff>67337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83864</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181795" y="608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39509</xdr:rowOff>
    </xdr:from>
    <xdr:to>
      <xdr:col>76</xdr:col>
      <xdr:colOff>165100</xdr:colOff>
      <xdr:row>30</xdr:row>
      <xdr:rowOff>141109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1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157636</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292795" y="495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2022</xdr:rowOff>
    </xdr:from>
    <xdr:to>
      <xdr:col>72</xdr:col>
      <xdr:colOff>38100</xdr:colOff>
      <xdr:row>37</xdr:row>
      <xdr:rowOff>103622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4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120149</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03795" y="612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3779</xdr:rowOff>
    </xdr:from>
    <xdr:to>
      <xdr:col>67</xdr:col>
      <xdr:colOff>101600</xdr:colOff>
      <xdr:row>38</xdr:row>
      <xdr:rowOff>105379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121906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35045</xdr:rowOff>
    </xdr:from>
    <xdr:to>
      <xdr:col>85</xdr:col>
      <xdr:colOff>127000</xdr:colOff>
      <xdr:row>57</xdr:row>
      <xdr:rowOff>89972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293345"/>
          <a:ext cx="838200" cy="56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89972</xdr:rowOff>
    </xdr:from>
    <xdr:to>
      <xdr:col>81</xdr:col>
      <xdr:colOff>50800</xdr:colOff>
      <xdr:row>57</xdr:row>
      <xdr:rowOff>132857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62622"/>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145415</xdr:rowOff>
    </xdr:from>
    <xdr:to>
      <xdr:col>76</xdr:col>
      <xdr:colOff>114300</xdr:colOff>
      <xdr:row>57</xdr:row>
      <xdr:rowOff>132857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46615"/>
          <a:ext cx="889000" cy="15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145415</xdr:rowOff>
    </xdr:from>
    <xdr:to>
      <xdr:col>71</xdr:col>
      <xdr:colOff>177800</xdr:colOff>
      <xdr:row>57</xdr:row>
      <xdr:rowOff>148317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46615"/>
          <a:ext cx="889000" cy="1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155695</xdr:rowOff>
    </xdr:from>
    <xdr:to>
      <xdr:col>85</xdr:col>
      <xdr:colOff>177800</xdr:colOff>
      <xdr:row>54</xdr:row>
      <xdr:rowOff>85845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7122</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9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39172</xdr:rowOff>
    </xdr:from>
    <xdr:to>
      <xdr:col>81</xdr:col>
      <xdr:colOff>101600</xdr:colOff>
      <xdr:row>57</xdr:row>
      <xdr:rowOff>140772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157299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58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82057</xdr:rowOff>
    </xdr:from>
    <xdr:to>
      <xdr:col>76</xdr:col>
      <xdr:colOff>165100</xdr:colOff>
      <xdr:row>58</xdr:row>
      <xdr:rowOff>12207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28734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62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94615</xdr:rowOff>
    </xdr:from>
    <xdr:to>
      <xdr:col>72</xdr:col>
      <xdr:colOff>38100</xdr:colOff>
      <xdr:row>57</xdr:row>
      <xdr:rowOff>24765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41292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4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97517</xdr:rowOff>
    </xdr:from>
    <xdr:to>
      <xdr:col>67</xdr:col>
      <xdr:colOff>101600</xdr:colOff>
      <xdr:row>58</xdr:row>
      <xdr:rowOff>27667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44194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6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6037</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0587"/>
          <a:ext cx="889000" cy="3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4335</xdr:rowOff>
    </xdr:from>
    <xdr:to>
      <xdr:col>76</xdr:col>
      <xdr:colOff>114300</xdr:colOff>
      <xdr:row>79</xdr:row>
      <xdr:rowOff>6037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48885"/>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4335</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48885"/>
          <a:ext cx="889000" cy="4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126687</xdr:rowOff>
    </xdr:from>
    <xdr:to>
      <xdr:col>76</xdr:col>
      <xdr:colOff>165100</xdr:colOff>
      <xdr:row>79</xdr:row>
      <xdr:rowOff>56837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73364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2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124985</xdr:rowOff>
    </xdr:from>
    <xdr:to>
      <xdr:col>72</xdr:col>
      <xdr:colOff>38100</xdr:colOff>
      <xdr:row>79</xdr:row>
      <xdr:rowOff>55135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71662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27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119233</xdr:rowOff>
    </xdr:from>
    <xdr:to>
      <xdr:col>85</xdr:col>
      <xdr:colOff>127000</xdr:colOff>
      <xdr:row>97</xdr:row>
      <xdr:rowOff>125082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49883"/>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125082</xdr:rowOff>
    </xdr:from>
    <xdr:to>
      <xdr:col>81</xdr:col>
      <xdr:colOff>50800</xdr:colOff>
      <xdr:row>97</xdr:row>
      <xdr:rowOff>132390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55732"/>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132390</xdr:rowOff>
    </xdr:from>
    <xdr:to>
      <xdr:col>76</xdr:col>
      <xdr:colOff>114300</xdr:colOff>
      <xdr:row>97</xdr:row>
      <xdr:rowOff>150022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63040"/>
          <a:ext cx="889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150022</xdr:rowOff>
    </xdr:from>
    <xdr:to>
      <xdr:col>71</xdr:col>
      <xdr:colOff>177800</xdr:colOff>
      <xdr:row>98</xdr:row>
      <xdr:rowOff>507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80672"/>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68433</xdr:rowOff>
    </xdr:from>
    <xdr:to>
      <xdr:col>85</xdr:col>
      <xdr:colOff>177800</xdr:colOff>
      <xdr:row>97</xdr:row>
      <xdr:rowOff>170033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91310</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5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74282</xdr:rowOff>
    </xdr:from>
    <xdr:to>
      <xdr:col>81</xdr:col>
      <xdr:colOff>101600</xdr:colOff>
      <xdr:row>98</xdr:row>
      <xdr:rowOff>4432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20959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48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81590</xdr:rowOff>
    </xdr:from>
    <xdr:to>
      <xdr:col>76</xdr:col>
      <xdr:colOff>165100</xdr:colOff>
      <xdr:row>98</xdr:row>
      <xdr:rowOff>11740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1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28267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48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99222</xdr:rowOff>
    </xdr:from>
    <xdr:to>
      <xdr:col>72</xdr:col>
      <xdr:colOff>38100</xdr:colOff>
      <xdr:row>98</xdr:row>
      <xdr:rowOff>29372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2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45899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121157</xdr:rowOff>
    </xdr:from>
    <xdr:to>
      <xdr:col>67</xdr:col>
      <xdr:colOff>101600</xdr:colOff>
      <xdr:row>98</xdr:row>
      <xdr:rowOff>51307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67834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52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16484</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6703034"/>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124058</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39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9931</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964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9436</xdr:rowOff>
    </xdr:from>
    <xdr:to>
      <xdr:col>107</xdr:col>
      <xdr:colOff>50800</xdr:colOff>
      <xdr:row>39</xdr:row>
      <xdr:rowOff>9931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9598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9436</xdr:rowOff>
    </xdr:from>
    <xdr:to>
      <xdr:col>102</xdr:col>
      <xdr:colOff>114300</xdr:colOff>
      <xdr:row>39</xdr:row>
      <xdr:rowOff>29019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695986"/>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137134</xdr:rowOff>
    </xdr:from>
    <xdr:to>
      <xdr:col>116</xdr:col>
      <xdr:colOff>114300</xdr:colOff>
      <xdr:row>39</xdr:row>
      <xdr:rowOff>67284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96512</xdr:rowOff>
    </xdr:from>
    <xdr:ext cx="378565"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130581</xdr:rowOff>
    </xdr:from>
    <xdr:to>
      <xdr:col>107</xdr:col>
      <xdr:colOff>101600</xdr:colOff>
      <xdr:row>39</xdr:row>
      <xdr:rowOff>60731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77259</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4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130086</xdr:rowOff>
    </xdr:from>
    <xdr:to>
      <xdr:col>102</xdr:col>
      <xdr:colOff>165100</xdr:colOff>
      <xdr:row>39</xdr:row>
      <xdr:rowOff>60236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76763</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6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149669</xdr:rowOff>
    </xdr:from>
    <xdr:to>
      <xdr:col>98</xdr:col>
      <xdr:colOff>38100</xdr:colOff>
      <xdr:row>39</xdr:row>
      <xdr:rowOff>79819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70946</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757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千円となっており、類似団体平均に比べ高額となっているが簡易水道事業及び農業集落排水事業に係る繰出金が主な要因である。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４５３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千円となっており、類似団体平均に比べ高額となっているが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水産業振興構造改善事業の実施に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４５５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千円となっており、類似団体平均に比べ高額となっているが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初山別中学校校舎大規模改修事業実施によるも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のが主な要因である。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北海道初山別村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財政調整基金残高は、近年、利子による微増だけであったため横ばい傾向であったが、令和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地方交付税の増額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により一定額が積立られたことにより、比率の上昇がみられた。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実質収支は、標準財政規模により比率の増減が見られる。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実質単年度収支は、財政調整基金の積立額の増により比率が上昇している。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北海道初山別村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特別会計において、各年度で黒字額にバラツキがあるものの、一般会計は概ね横ばいで推移している。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workbookViewId="0">
      <selection activeCell="Q25" sqref="Q25:V2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82</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84</v>
      </c>
      <c r="C3" s="614"/>
      <c r="D3" s="614"/>
      <c r="E3" s="615"/>
      <c r="F3" s="615"/>
      <c r="G3" s="615"/>
      <c r="H3" s="615"/>
      <c r="I3" s="615"/>
      <c r="J3" s="615"/>
      <c r="K3" s="615"/>
      <c r="L3" s="615" t="s">
        <v>85</v>
      </c>
      <c r="M3" s="615"/>
      <c r="N3" s="615"/>
      <c r="O3" s="615"/>
      <c r="P3" s="615"/>
      <c r="Q3" s="615"/>
      <c r="R3" s="618"/>
      <c r="S3" s="618"/>
      <c r="T3" s="618"/>
      <c r="U3" s="618"/>
      <c r="V3" s="619"/>
      <c r="W3" s="509" t="s">
        <v>86</v>
      </c>
      <c r="X3" s="510"/>
      <c r="Y3" s="510"/>
      <c r="Z3" s="510"/>
      <c r="AA3" s="510"/>
      <c r="AB3" s="614"/>
      <c r="AC3" s="618" t="s">
        <v>87</v>
      </c>
      <c r="AD3" s="510"/>
      <c r="AE3" s="510"/>
      <c r="AF3" s="510"/>
      <c r="AG3" s="510"/>
      <c r="AH3" s="510"/>
      <c r="AI3" s="510"/>
      <c r="AJ3" s="510"/>
      <c r="AK3" s="510"/>
      <c r="AL3" s="580"/>
      <c r="AM3" s="509" t="s">
        <v>88</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89</v>
      </c>
      <c r="BO3" s="510"/>
      <c r="BP3" s="510"/>
      <c r="BQ3" s="510"/>
      <c r="BR3" s="510"/>
      <c r="BS3" s="510"/>
      <c r="BT3" s="510"/>
      <c r="BU3" s="580"/>
      <c r="BV3" s="509" t="s">
        <v>90</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91</v>
      </c>
      <c r="CU3" s="510"/>
      <c r="CV3" s="510"/>
      <c r="CW3" s="510"/>
      <c r="CX3" s="510"/>
      <c r="CY3" s="510"/>
      <c r="CZ3" s="510"/>
      <c r="DA3" s="580"/>
      <c r="DB3" s="509" t="s">
        <v>92</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93</v>
      </c>
      <c r="AZ4" s="423"/>
      <c r="BA4" s="423"/>
      <c r="BB4" s="423"/>
      <c r="BC4" s="423"/>
      <c r="BD4" s="423"/>
      <c r="BE4" s="423"/>
      <c r="BF4" s="423"/>
      <c r="BG4" s="423"/>
      <c r="BH4" s="423"/>
      <c r="BI4" s="423"/>
      <c r="BJ4" s="423"/>
      <c r="BK4" s="423"/>
      <c r="BL4" s="423"/>
      <c r="BM4" s="424"/>
      <c r="BN4" s="425">
        <v>2981031</v>
      </c>
      <c r="BO4" s="426"/>
      <c r="BP4" s="426"/>
      <c r="BQ4" s="426"/>
      <c r="BR4" s="426"/>
      <c r="BS4" s="426"/>
      <c r="BT4" s="426"/>
      <c r="BU4" s="427"/>
      <c r="BV4" s="425">
        <v>2315381</v>
      </c>
      <c r="BW4" s="426"/>
      <c r="BX4" s="426"/>
      <c r="BY4" s="426"/>
      <c r="BZ4" s="426"/>
      <c r="CA4" s="426"/>
      <c r="CB4" s="426"/>
      <c r="CC4" s="427"/>
      <c r="CD4" s="606" t="s">
        <v>94</v>
      </c>
      <c r="CE4" s="607"/>
      <c r="CF4" s="607"/>
      <c r="CG4" s="607"/>
      <c r="CH4" s="607"/>
      <c r="CI4" s="607"/>
      <c r="CJ4" s="607"/>
      <c r="CK4" s="607"/>
      <c r="CL4" s="607"/>
      <c r="CM4" s="607"/>
      <c r="CN4" s="607"/>
      <c r="CO4" s="607"/>
      <c r="CP4" s="607"/>
      <c r="CQ4" s="607"/>
      <c r="CR4" s="607"/>
      <c r="CS4" s="608"/>
      <c r="CT4" s="609">
        <v>1.7</v>
      </c>
      <c r="CU4" s="610"/>
      <c r="CV4" s="610"/>
      <c r="CW4" s="610"/>
      <c r="CX4" s="610"/>
      <c r="CY4" s="610"/>
      <c r="CZ4" s="610"/>
      <c r="DA4" s="611"/>
      <c r="DB4" s="609">
        <v>1.3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95</v>
      </c>
      <c r="AN5" s="404"/>
      <c r="AO5" s="404"/>
      <c r="AP5" s="404"/>
      <c r="AQ5" s="404"/>
      <c r="AR5" s="404"/>
      <c r="AS5" s="404"/>
      <c r="AT5" s="405"/>
      <c r="AU5" s="487" t="s">
        <v>96</v>
      </c>
      <c r="AV5" s="488"/>
      <c r="AW5" s="488"/>
      <c r="AX5" s="488"/>
      <c r="AY5" s="410" t="s">
        <v>97</v>
      </c>
      <c r="AZ5" s="411"/>
      <c r="BA5" s="411"/>
      <c r="BB5" s="411"/>
      <c r="BC5" s="411"/>
      <c r="BD5" s="411"/>
      <c r="BE5" s="411"/>
      <c r="BF5" s="411"/>
      <c r="BG5" s="411"/>
      <c r="BH5" s="411"/>
      <c r="BI5" s="411"/>
      <c r="BJ5" s="411"/>
      <c r="BK5" s="411"/>
      <c r="BL5" s="411"/>
      <c r="BM5" s="412"/>
      <c r="BN5" s="430">
        <v>2953429</v>
      </c>
      <c r="BO5" s="431"/>
      <c r="BP5" s="431"/>
      <c r="BQ5" s="431"/>
      <c r="BR5" s="431"/>
      <c r="BS5" s="431"/>
      <c r="BT5" s="431"/>
      <c r="BU5" s="432"/>
      <c r="BV5" s="430">
        <v>2295967</v>
      </c>
      <c r="BW5" s="431"/>
      <c r="BX5" s="431"/>
      <c r="BY5" s="431"/>
      <c r="BZ5" s="431"/>
      <c r="CA5" s="431"/>
      <c r="CB5" s="431"/>
      <c r="CC5" s="432"/>
      <c r="CD5" s="439" t="s">
        <v>98</v>
      </c>
      <c r="CE5" s="440"/>
      <c r="CF5" s="440"/>
      <c r="CG5" s="440"/>
      <c r="CH5" s="440"/>
      <c r="CI5" s="440"/>
      <c r="CJ5" s="440"/>
      <c r="CK5" s="440"/>
      <c r="CL5" s="440"/>
      <c r="CM5" s="440"/>
      <c r="CN5" s="440"/>
      <c r="CO5" s="440"/>
      <c r="CP5" s="440"/>
      <c r="CQ5" s="440"/>
      <c r="CR5" s="440"/>
      <c r="CS5" s="441"/>
      <c r="CT5" s="400">
        <v>81.8</v>
      </c>
      <c r="CU5" s="401"/>
      <c r="CV5" s="401"/>
      <c r="CW5" s="401"/>
      <c r="CX5" s="401"/>
      <c r="CY5" s="401"/>
      <c r="CZ5" s="401"/>
      <c r="DA5" s="402"/>
      <c r="DB5" s="400">
        <v>81.099999999999994</v>
      </c>
      <c r="DC5" s="401"/>
      <c r="DD5" s="401"/>
      <c r="DE5" s="401"/>
      <c r="DF5" s="401"/>
      <c r="DG5" s="401"/>
      <c r="DH5" s="401"/>
      <c r="DI5" s="402"/>
      <c r="DJ5" s="186"/>
      <c r="DK5" s="186"/>
      <c r="DL5" s="186"/>
      <c r="DM5" s="186"/>
      <c r="DN5" s="186"/>
      <c r="DO5" s="186"/>
    </row>
    <row r="6" spans="1:119" ht="18.75" customHeight="1" x14ac:dyDescent="0.15">
      <c r="A6" s="187"/>
      <c r="B6" s="586" t="s">
        <v>99</v>
      </c>
      <c r="C6" s="444"/>
      <c r="D6" s="444"/>
      <c r="E6" s="587"/>
      <c r="F6" s="587"/>
      <c r="G6" s="587"/>
      <c r="H6" s="587"/>
      <c r="I6" s="587"/>
      <c r="J6" s="587"/>
      <c r="K6" s="587"/>
      <c r="L6" s="587" t="s">
        <v>100</v>
      </c>
      <c r="M6" s="587"/>
      <c r="N6" s="587"/>
      <c r="O6" s="587"/>
      <c r="P6" s="587"/>
      <c r="Q6" s="587"/>
      <c r="R6" s="468"/>
      <c r="S6" s="468"/>
      <c r="T6" s="468"/>
      <c r="U6" s="468"/>
      <c r="V6" s="593"/>
      <c r="W6" s="521" t="s">
        <v>101</v>
      </c>
      <c r="X6" s="443"/>
      <c r="Y6" s="443"/>
      <c r="Z6" s="443"/>
      <c r="AA6" s="443"/>
      <c r="AB6" s="444"/>
      <c r="AC6" s="598" t="s">
        <v>102</v>
      </c>
      <c r="AD6" s="599"/>
      <c r="AE6" s="599"/>
      <c r="AF6" s="599"/>
      <c r="AG6" s="599"/>
      <c r="AH6" s="599"/>
      <c r="AI6" s="599"/>
      <c r="AJ6" s="599"/>
      <c r="AK6" s="599"/>
      <c r="AL6" s="600"/>
      <c r="AM6" s="499" t="s">
        <v>103</v>
      </c>
      <c r="AN6" s="404"/>
      <c r="AO6" s="404"/>
      <c r="AP6" s="404"/>
      <c r="AQ6" s="404"/>
      <c r="AR6" s="404"/>
      <c r="AS6" s="404"/>
      <c r="AT6" s="405"/>
      <c r="AU6" s="487" t="s">
        <v>96</v>
      </c>
      <c r="AV6" s="488"/>
      <c r="AW6" s="488"/>
      <c r="AX6" s="488"/>
      <c r="AY6" s="410" t="s">
        <v>104</v>
      </c>
      <c r="AZ6" s="411"/>
      <c r="BA6" s="411"/>
      <c r="BB6" s="411"/>
      <c r="BC6" s="411"/>
      <c r="BD6" s="411"/>
      <c r="BE6" s="411"/>
      <c r="BF6" s="411"/>
      <c r="BG6" s="411"/>
      <c r="BH6" s="411"/>
      <c r="BI6" s="411"/>
      <c r="BJ6" s="411"/>
      <c r="BK6" s="411"/>
      <c r="BL6" s="411"/>
      <c r="BM6" s="412"/>
      <c r="BN6" s="430">
        <v>27602</v>
      </c>
      <c r="BO6" s="431"/>
      <c r="BP6" s="431"/>
      <c r="BQ6" s="431"/>
      <c r="BR6" s="431"/>
      <c r="BS6" s="431"/>
      <c r="BT6" s="431"/>
      <c r="BU6" s="432"/>
      <c r="BV6" s="430">
        <v>19414</v>
      </c>
      <c r="BW6" s="431"/>
      <c r="BX6" s="431"/>
      <c r="BY6" s="431"/>
      <c r="BZ6" s="431"/>
      <c r="CA6" s="431"/>
      <c r="CB6" s="431"/>
      <c r="CC6" s="432"/>
      <c r="CD6" s="439" t="s">
        <v>105</v>
      </c>
      <c r="CE6" s="440"/>
      <c r="CF6" s="440"/>
      <c r="CG6" s="440"/>
      <c r="CH6" s="440"/>
      <c r="CI6" s="440"/>
      <c r="CJ6" s="440"/>
      <c r="CK6" s="440"/>
      <c r="CL6" s="440"/>
      <c r="CM6" s="440"/>
      <c r="CN6" s="440"/>
      <c r="CO6" s="440"/>
      <c r="CP6" s="440"/>
      <c r="CQ6" s="440"/>
      <c r="CR6" s="440"/>
      <c r="CS6" s="441"/>
      <c r="CT6" s="583">
        <v>83.8</v>
      </c>
      <c r="CU6" s="584"/>
      <c r="CV6" s="584"/>
      <c r="CW6" s="584"/>
      <c r="CX6" s="584"/>
      <c r="CY6" s="584"/>
      <c r="CZ6" s="584"/>
      <c r="DA6" s="585"/>
      <c r="DB6" s="583">
        <v>83.2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106</v>
      </c>
      <c r="AN7" s="404"/>
      <c r="AO7" s="404"/>
      <c r="AP7" s="404"/>
      <c r="AQ7" s="404"/>
      <c r="AR7" s="404"/>
      <c r="AS7" s="404"/>
      <c r="AT7" s="405"/>
      <c r="AU7" s="487" t="s">
        <v>96</v>
      </c>
      <c r="AV7" s="488"/>
      <c r="AW7" s="488"/>
      <c r="AX7" s="488"/>
      <c r="AY7" s="410" t="s">
        <v>107</v>
      </c>
      <c r="AZ7" s="411"/>
      <c r="BA7" s="411"/>
      <c r="BB7" s="411"/>
      <c r="BC7" s="411"/>
      <c r="BD7" s="411"/>
      <c r="BE7" s="411"/>
      <c r="BF7" s="411"/>
      <c r="BG7" s="411"/>
      <c r="BH7" s="411"/>
      <c r="BI7" s="411"/>
      <c r="BJ7" s="411"/>
      <c r="BK7" s="411"/>
      <c r="BL7" s="411"/>
      <c r="BM7" s="412"/>
      <c r="BN7" s="430">
        <v>2660</v>
      </c>
      <c r="BO7" s="431"/>
      <c r="BP7" s="431"/>
      <c r="BQ7" s="431"/>
      <c r="BR7" s="431"/>
      <c r="BS7" s="431"/>
      <c r="BT7" s="431"/>
      <c r="BU7" s="432"/>
      <c r="BV7" s="430">
        <v>0</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1510232</v>
      </c>
      <c r="CU7" s="431"/>
      <c r="CV7" s="431"/>
      <c r="CW7" s="431"/>
      <c r="CX7" s="431"/>
      <c r="CY7" s="431"/>
      <c r="CZ7" s="431"/>
      <c r="DA7" s="432"/>
      <c r="DB7" s="430">
        <v>1469113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24942</v>
      </c>
      <c r="BO8" s="431"/>
      <c r="BP8" s="431"/>
      <c r="BQ8" s="431"/>
      <c r="BR8" s="431"/>
      <c r="BS8" s="431"/>
      <c r="BT8" s="431"/>
      <c r="BU8" s="432"/>
      <c r="BV8" s="430">
        <v>19414</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0.11</v>
      </c>
      <c r="CU8" s="544"/>
      <c r="CV8" s="544"/>
      <c r="CW8" s="544"/>
      <c r="CX8" s="544"/>
      <c r="CY8" s="544"/>
      <c r="CZ8" s="544"/>
      <c r="DA8" s="545"/>
      <c r="DB8" s="543">
        <v>0.11</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1080</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96</v>
      </c>
      <c r="AV9" s="488"/>
      <c r="AW9" s="488"/>
      <c r="AX9" s="488"/>
      <c r="AY9" s="410" t="s">
        <v>117</v>
      </c>
      <c r="AZ9" s="411"/>
      <c r="BA9" s="411"/>
      <c r="BB9" s="411"/>
      <c r="BC9" s="411"/>
      <c r="BD9" s="411"/>
      <c r="BE9" s="411"/>
      <c r="BF9" s="411"/>
      <c r="BG9" s="411"/>
      <c r="BH9" s="411"/>
      <c r="BI9" s="411"/>
      <c r="BJ9" s="411"/>
      <c r="BK9" s="411"/>
      <c r="BL9" s="411"/>
      <c r="BM9" s="412"/>
      <c r="BN9" s="430">
        <v>5528</v>
      </c>
      <c r="BO9" s="431"/>
      <c r="BP9" s="431"/>
      <c r="BQ9" s="431"/>
      <c r="BR9" s="431"/>
      <c r="BS9" s="431"/>
      <c r="BT9" s="431"/>
      <c r="BU9" s="432"/>
      <c r="BV9" s="430">
        <v>-4233</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12.5</v>
      </c>
      <c r="CU9" s="401"/>
      <c r="CV9" s="401"/>
      <c r="CW9" s="401"/>
      <c r="CX9" s="401"/>
      <c r="CY9" s="401"/>
      <c r="CZ9" s="401"/>
      <c r="DA9" s="402"/>
      <c r="DB9" s="400">
        <v>12.5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1217</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51024</v>
      </c>
      <c r="BO10" s="431"/>
      <c r="BP10" s="431"/>
      <c r="BQ10" s="431"/>
      <c r="BR10" s="431"/>
      <c r="BS10" s="431"/>
      <c r="BT10" s="431"/>
      <c r="BU10" s="432"/>
      <c r="BV10" s="430">
        <v>6974</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1125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110</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1116</v>
      </c>
      <c r="S13" s="534"/>
      <c r="T13" s="534"/>
      <c r="U13" s="534"/>
      <c r="V13" s="535"/>
      <c r="W13" s="521" t="s">
        <v>140</v>
      </c>
      <c r="X13" s="443"/>
      <c r="Y13" s="443"/>
      <c r="Z13" s="443"/>
      <c r="AA13" s="443"/>
      <c r="AB13" s="444"/>
      <c r="AC13" s="406">
        <v>206</v>
      </c>
      <c r="AD13" s="407"/>
      <c r="AE13" s="407"/>
      <c r="AF13" s="407"/>
      <c r="AG13" s="408"/>
      <c r="AH13" s="406">
        <v>219</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56552</v>
      </c>
      <c r="BO13" s="431"/>
      <c r="BP13" s="431"/>
      <c r="BQ13" s="431"/>
      <c r="BR13" s="431"/>
      <c r="BS13" s="431"/>
      <c r="BT13" s="431"/>
      <c r="BU13" s="432"/>
      <c r="BV13" s="430">
        <v>2741</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6.6</v>
      </c>
      <c r="CU13" s="401"/>
      <c r="CV13" s="401"/>
      <c r="CW13" s="401"/>
      <c r="CX13" s="401"/>
      <c r="CY13" s="401"/>
      <c r="CZ13" s="401"/>
      <c r="DA13" s="402"/>
      <c r="DB13" s="400">
        <v>6.7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1152</v>
      </c>
      <c r="S14" s="534"/>
      <c r="T14" s="534"/>
      <c r="U14" s="534"/>
      <c r="V14" s="535"/>
      <c r="W14" s="536"/>
      <c r="X14" s="446"/>
      <c r="Y14" s="446"/>
      <c r="Z14" s="446"/>
      <c r="AA14" s="446"/>
      <c r="AB14" s="447"/>
      <c r="AC14" s="526">
        <v>32.700000000000003</v>
      </c>
      <c r="AD14" s="527"/>
      <c r="AE14" s="527"/>
      <c r="AF14" s="527"/>
      <c r="AG14" s="528"/>
      <c r="AH14" s="526">
        <v>34.1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1143</v>
      </c>
      <c r="S15" s="534"/>
      <c r="T15" s="534"/>
      <c r="U15" s="534"/>
      <c r="V15" s="535"/>
      <c r="W15" s="521" t="s">
        <v>147</v>
      </c>
      <c r="X15" s="443"/>
      <c r="Y15" s="443"/>
      <c r="Z15" s="443"/>
      <c r="AA15" s="443"/>
      <c r="AB15" s="444"/>
      <c r="AC15" s="406">
        <v>78</v>
      </c>
      <c r="AD15" s="407"/>
      <c r="AE15" s="407"/>
      <c r="AF15" s="407"/>
      <c r="AG15" s="408"/>
      <c r="AH15" s="406">
        <v>79</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168448</v>
      </c>
      <c r="BO15" s="426"/>
      <c r="BP15" s="426"/>
      <c r="BQ15" s="426"/>
      <c r="BR15" s="426"/>
      <c r="BS15" s="426"/>
      <c r="BT15" s="426"/>
      <c r="BU15" s="427"/>
      <c r="BV15" s="425">
        <v>157990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12.4</v>
      </c>
      <c r="AD16" s="527"/>
      <c r="AE16" s="527"/>
      <c r="AF16" s="527"/>
      <c r="AG16" s="528"/>
      <c r="AH16" s="526">
        <v>12.3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1443814</v>
      </c>
      <c r="BO16" s="431"/>
      <c r="BP16" s="431"/>
      <c r="BQ16" s="431"/>
      <c r="BR16" s="431"/>
      <c r="BS16" s="431"/>
      <c r="BT16" s="431"/>
      <c r="BU16" s="432"/>
      <c r="BV16" s="430">
        <v>1400987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346</v>
      </c>
      <c r="AD17" s="407"/>
      <c r="AE17" s="407"/>
      <c r="AF17" s="407"/>
      <c r="AG17" s="408"/>
      <c r="AH17" s="406">
        <v>344</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199856</v>
      </c>
      <c r="BO17" s="431"/>
      <c r="BP17" s="431"/>
      <c r="BQ17" s="431"/>
      <c r="BR17" s="431"/>
      <c r="BS17" s="431"/>
      <c r="BT17" s="431"/>
      <c r="BU17" s="432"/>
      <c r="BV17" s="430">
        <v>190066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279.52</v>
      </c>
      <c r="M18" s="495"/>
      <c r="N18" s="495"/>
      <c r="O18" s="495"/>
      <c r="P18" s="495"/>
      <c r="Q18" s="495"/>
      <c r="R18" s="496"/>
      <c r="S18" s="496"/>
      <c r="T18" s="496"/>
      <c r="U18" s="496"/>
      <c r="V18" s="497"/>
      <c r="W18" s="511"/>
      <c r="X18" s="512"/>
      <c r="Y18" s="512"/>
      <c r="Z18" s="512"/>
      <c r="AA18" s="512"/>
      <c r="AB18" s="522"/>
      <c r="AC18" s="394">
        <v>54.9</v>
      </c>
      <c r="AD18" s="395"/>
      <c r="AE18" s="395"/>
      <c r="AF18" s="395"/>
      <c r="AG18" s="498"/>
      <c r="AH18" s="394">
        <v>53.6</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1245027</v>
      </c>
      <c r="BO18" s="431"/>
      <c r="BP18" s="431"/>
      <c r="BQ18" s="431"/>
      <c r="BR18" s="431"/>
      <c r="BS18" s="431"/>
      <c r="BT18" s="431"/>
      <c r="BU18" s="432"/>
      <c r="BV18" s="430">
        <v>1202130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1732423</v>
      </c>
      <c r="BO19" s="431"/>
      <c r="BP19" s="431"/>
      <c r="BQ19" s="431"/>
      <c r="BR19" s="431"/>
      <c r="BS19" s="431"/>
      <c r="BT19" s="431"/>
      <c r="BU19" s="432"/>
      <c r="BV19" s="430">
        <v>1732118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498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2261473</v>
      </c>
      <c r="BO23" s="431"/>
      <c r="BP23" s="431"/>
      <c r="BQ23" s="431"/>
      <c r="BR23" s="431"/>
      <c r="BS23" s="431"/>
      <c r="BT23" s="431"/>
      <c r="BU23" s="432"/>
      <c r="BV23" s="430">
        <v>2066046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7140</v>
      </c>
      <c r="R24" s="407"/>
      <c r="S24" s="407"/>
      <c r="T24" s="407"/>
      <c r="U24" s="407"/>
      <c r="V24" s="408"/>
      <c r="W24" s="472"/>
      <c r="X24" s="463"/>
      <c r="Y24" s="464"/>
      <c r="Z24" s="403" t="s">
        <v>171</v>
      </c>
      <c r="AA24" s="404"/>
      <c r="AB24" s="404"/>
      <c r="AC24" s="404"/>
      <c r="AD24" s="404"/>
      <c r="AE24" s="404"/>
      <c r="AF24" s="404"/>
      <c r="AG24" s="405"/>
      <c r="AH24" s="406">
        <v>42</v>
      </c>
      <c r="AI24" s="407"/>
      <c r="AJ24" s="407"/>
      <c r="AK24" s="407"/>
      <c r="AL24" s="408"/>
      <c r="AM24" s="406">
        <v>122220</v>
      </c>
      <c r="AN24" s="407"/>
      <c r="AO24" s="407"/>
      <c r="AP24" s="407"/>
      <c r="AQ24" s="407"/>
      <c r="AR24" s="408"/>
      <c r="AS24" s="406">
        <v>2910</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2185535</v>
      </c>
      <c r="BO24" s="431"/>
      <c r="BP24" s="431"/>
      <c r="BQ24" s="431"/>
      <c r="BR24" s="431"/>
      <c r="BS24" s="431"/>
      <c r="BT24" s="431"/>
      <c r="BU24" s="432"/>
      <c r="BV24" s="430">
        <v>1965814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6120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137</v>
      </c>
      <c r="AN25" s="407"/>
      <c r="AO25" s="407"/>
      <c r="AP25" s="407"/>
      <c r="AQ25" s="407"/>
      <c r="AR25" s="408"/>
      <c r="AS25" s="406" t="s">
        <v>137</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25835</v>
      </c>
      <c r="BO25" s="426"/>
      <c r="BP25" s="426"/>
      <c r="BQ25" s="426"/>
      <c r="BR25" s="426"/>
      <c r="BS25" s="426"/>
      <c r="BT25" s="426"/>
      <c r="BU25" s="427"/>
      <c r="BV25" s="425">
        <v>22786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5640</v>
      </c>
      <c r="R26" s="407"/>
      <c r="S26" s="407"/>
      <c r="T26" s="407"/>
      <c r="U26" s="407"/>
      <c r="V26" s="408"/>
      <c r="W26" s="472"/>
      <c r="X26" s="463"/>
      <c r="Y26" s="464"/>
      <c r="Z26" s="403" t="s">
        <v>178</v>
      </c>
      <c r="AA26" s="485"/>
      <c r="AB26" s="485"/>
      <c r="AC26" s="485"/>
      <c r="AD26" s="485"/>
      <c r="AE26" s="485"/>
      <c r="AF26" s="485"/>
      <c r="AG26" s="486"/>
      <c r="AH26" s="406">
        <v>1</v>
      </c>
      <c r="AI26" s="407"/>
      <c r="AJ26" s="407"/>
      <c r="AK26" s="407"/>
      <c r="AL26" s="408"/>
      <c r="AM26" s="406" t="s">
        <v>179</v>
      </c>
      <c r="AN26" s="407"/>
      <c r="AO26" s="407"/>
      <c r="AP26" s="407"/>
      <c r="AQ26" s="407"/>
      <c r="AR26" s="408"/>
      <c r="AS26" s="406" t="s">
        <v>179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2350</v>
      </c>
      <c r="R27" s="407"/>
      <c r="S27" s="407"/>
      <c r="T27" s="407"/>
      <c r="U27" s="407"/>
      <c r="V27" s="408"/>
      <c r="W27" s="472"/>
      <c r="X27" s="463"/>
      <c r="Y27" s="464"/>
      <c r="Z27" s="403" t="s">
        <v>182</v>
      </c>
      <c r="AA27" s="404"/>
      <c r="AB27" s="404"/>
      <c r="AC27" s="404"/>
      <c r="AD27" s="404"/>
      <c r="AE27" s="404"/>
      <c r="AF27" s="404"/>
      <c r="AG27" s="405"/>
      <c r="AH27" s="406" t="s">
        <v>137</v>
      </c>
      <c r="AI27" s="407"/>
      <c r="AJ27" s="407"/>
      <c r="AK27" s="407"/>
      <c r="AL27" s="408"/>
      <c r="AM27" s="406" t="s">
        <v>137</v>
      </c>
      <c r="AN27" s="407"/>
      <c r="AO27" s="407"/>
      <c r="AP27" s="407"/>
      <c r="AQ27" s="407"/>
      <c r="AR27" s="408"/>
      <c r="AS27" s="406" t="s">
        <v>137</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75187</v>
      </c>
      <c r="BO27" s="434"/>
      <c r="BP27" s="434"/>
      <c r="BQ27" s="434"/>
      <c r="BR27" s="434"/>
      <c r="BS27" s="434"/>
      <c r="BT27" s="434"/>
      <c r="BU27" s="435"/>
      <c r="BV27" s="433">
        <v>75182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2000</v>
      </c>
      <c r="R28" s="407"/>
      <c r="S28" s="407"/>
      <c r="T28" s="407"/>
      <c r="U28" s="407"/>
      <c r="V28" s="408"/>
      <c r="W28" s="472"/>
      <c r="X28" s="463"/>
      <c r="Y28" s="464"/>
      <c r="Z28" s="403" t="s">
        <v>185</v>
      </c>
      <c r="AA28" s="404"/>
      <c r="AB28" s="404"/>
      <c r="AC28" s="404"/>
      <c r="AD28" s="404"/>
      <c r="AE28" s="404"/>
      <c r="AF28" s="404"/>
      <c r="AG28" s="405"/>
      <c r="AH28" s="406" t="s">
        <v>137</v>
      </c>
      <c r="AI28" s="407"/>
      <c r="AJ28" s="407"/>
      <c r="AK28" s="407"/>
      <c r="AL28" s="408"/>
      <c r="AM28" s="406" t="s">
        <v>137</v>
      </c>
      <c r="AN28" s="407"/>
      <c r="AO28" s="407"/>
      <c r="AP28" s="407"/>
      <c r="AQ28" s="407"/>
      <c r="AR28" s="408"/>
      <c r="AS28" s="406" t="s">
        <v>175</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1121008</v>
      </c>
      <c r="BO28" s="426"/>
      <c r="BP28" s="426"/>
      <c r="BQ28" s="426"/>
      <c r="BR28" s="426"/>
      <c r="BS28" s="426"/>
      <c r="BT28" s="426"/>
      <c r="BU28" s="427"/>
      <c r="BV28" s="425">
        <v>1069984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6</v>
      </c>
      <c r="M29" s="407"/>
      <c r="N29" s="407"/>
      <c r="O29" s="407"/>
      <c r="P29" s="408"/>
      <c r="Q29" s="406">
        <v>1700</v>
      </c>
      <c r="R29" s="407"/>
      <c r="S29" s="407"/>
      <c r="T29" s="407"/>
      <c r="U29" s="407"/>
      <c r="V29" s="408"/>
      <c r="W29" s="473"/>
      <c r="X29" s="474"/>
      <c r="Y29" s="475"/>
      <c r="Z29" s="403" t="s">
        <v>188</v>
      </c>
      <c r="AA29" s="404"/>
      <c r="AB29" s="404"/>
      <c r="AC29" s="404"/>
      <c r="AD29" s="404"/>
      <c r="AE29" s="404"/>
      <c r="AF29" s="404"/>
      <c r="AG29" s="405"/>
      <c r="AH29" s="406">
        <v>42</v>
      </c>
      <c r="AI29" s="407"/>
      <c r="AJ29" s="407"/>
      <c r="AK29" s="407"/>
      <c r="AL29" s="408"/>
      <c r="AM29" s="406">
        <v>122220</v>
      </c>
      <c r="AN29" s="407"/>
      <c r="AO29" s="407"/>
      <c r="AP29" s="407"/>
      <c r="AQ29" s="407"/>
      <c r="AR29" s="408"/>
      <c r="AS29" s="406">
        <v>2910</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931115</v>
      </c>
      <c r="BO29" s="431"/>
      <c r="BP29" s="431"/>
      <c r="BQ29" s="431"/>
      <c r="BR29" s="431"/>
      <c r="BS29" s="431"/>
      <c r="BT29" s="431"/>
      <c r="BU29" s="432"/>
      <c r="BV29" s="430">
        <v>931013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94.5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1077134</v>
      </c>
      <c r="BO30" s="434"/>
      <c r="BP30" s="434"/>
      <c r="BQ30" s="434"/>
      <c r="BR30" s="434"/>
      <c r="BS30" s="434"/>
      <c r="BT30" s="434"/>
      <c r="BU30" s="435"/>
      <c r="BV30" s="433">
        <v>1087014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羽幌町外2町村衛生施設組合</v>
      </c>
      <c r="BZ34" s="388"/>
      <c r="CA34" s="388"/>
      <c r="CB34" s="388"/>
      <c r="CC34" s="388"/>
      <c r="CD34" s="388"/>
      <c r="CE34" s="388"/>
      <c r="CF34" s="388"/>
      <c r="CG34" s="388"/>
      <c r="CH34" s="388"/>
      <c r="CI34" s="388"/>
      <c r="CJ34" s="388"/>
      <c r="CK34" s="388"/>
      <c r="CL34" s="388"/>
      <c r="CM34" s="388"/>
      <c r="CN34" s="214"/>
      <c r="CO34" s="389">
        <f>IF(CQ34="","",MAX(C34:D43,U34:V43,AM34:AN43,BE34:BF43,BW34:BX43)+1)</f>
        <v>9</v>
      </c>
      <c r="CP34" s="389"/>
      <c r="CQ34" s="388" t="str">
        <f>IF('各会計、関係団体の財政状況及び健全化判断比率'!BS7="","",'各会計、関係団体の財政状況及び健全化判断比率'!BS7)</f>
        <v>株式会社しょさんべつ振興公社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北留萌消防組合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t="str">
        <f t="shared" si="2"/>
        <v/>
      </c>
      <c r="BX36" s="389"/>
      <c r="BY36" s="388" t="str">
        <f>IF('各会計、関係団体の財政状況及び健全化判断比率'!B70="","",'各会計、関係団体の財政状況及び健全化判断比率'!B70)</f>
        <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zGmgH9Vhitm7W4YlGCDGqPnQfHkXLSYDcoYbc4X7WUIKHl8pLykdiuxvi0AK4KISzP1i4ubUaRLsCd/bAuRvA==" saltValue="87+qQjrBHRVCnQLJMQBS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5" zoomScaleSheetLayoutView="100" workbookViewId="0">
      <selection activeCell="AP69" sqref="AP69:AT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565</v>
      </c>
      <c r="D34" s="1212"/>
      <c r="E34" s="1213"/>
      <c r="F34" s="32">
        <v>1.39</v>
      </c>
      <c r="G34" s="33">
        <v>1.1100000000000001</v>
      </c>
      <c r="H34" s="33">
        <v>1.57</v>
      </c>
      <c r="I34" s="33">
        <v>1.32</v>
      </c>
      <c r="J34" s="34">
        <v>1.65</v>
      </c>
      <c r="K34" s="22"/>
      <c r="L34" s="22"/>
      <c r="M34" s="22"/>
      <c r="N34" s="22"/>
      <c r="O34" s="22"/>
      <c r="P34" s="22"/>
    </row>
    <row r="35" spans="1:16" ht="39" customHeight="1" x14ac:dyDescent="0.15">
      <c r="A35" s="22"/>
      <c r="B35" s="35"/>
      <c r="C35" s="1206" t="s">
        <v>566</v>
      </c>
      <c r="D35" s="1207"/>
      <c r="E35" s="1208"/>
      <c r="F35" s="36">
        <v>0.48</v>
      </c>
      <c r="G35" s="37">
        <v>0.55000000000000004</v>
      </c>
      <c r="H35" s="37">
        <v>1.1100000000000001</v>
      </c>
      <c r="I35" s="37">
        <v>0.93</v>
      </c>
      <c r="J35" s="38">
        <v>0.77</v>
      </c>
      <c r="K35" s="22"/>
      <c r="L35" s="22"/>
      <c r="M35" s="22"/>
      <c r="N35" s="22"/>
      <c r="O35" s="22"/>
      <c r="P35" s="22"/>
    </row>
    <row r="36" spans="1:16" ht="39" customHeight="1" x14ac:dyDescent="0.15">
      <c r="A36" s="22"/>
      <c r="B36" s="35"/>
      <c r="C36" s="1206" t="s">
        <v>567</v>
      </c>
      <c r="D36" s="1207"/>
      <c r="E36" s="1208"/>
      <c r="F36" s="36">
        <v>2.82</v>
      </c>
      <c r="G36" s="37">
        <v>2</v>
      </c>
      <c r="H36" s="37">
        <v>0.52</v>
      </c>
      <c r="I36" s="37">
        <v>0.73</v>
      </c>
      <c r="J36" s="38">
        <v>0.56000000000000005</v>
      </c>
      <c r="K36" s="22"/>
      <c r="L36" s="22"/>
      <c r="M36" s="22"/>
      <c r="N36" s="22"/>
      <c r="O36" s="22"/>
      <c r="P36" s="22"/>
    </row>
    <row r="37" spans="1:16" ht="39" customHeight="1" x14ac:dyDescent="0.15">
      <c r="A37" s="22"/>
      <c r="B37" s="35"/>
      <c r="C37" s="1206" t="s">
        <v>568</v>
      </c>
      <c r="D37" s="1207"/>
      <c r="E37" s="1208"/>
      <c r="F37" s="36">
        <v>0.03</v>
      </c>
      <c r="G37" s="37">
        <v>0.05</v>
      </c>
      <c r="H37" s="37">
        <v>0.05</v>
      </c>
      <c r="I37" s="37">
        <v>0.05</v>
      </c>
      <c r="J37" s="38">
        <v>0.05</v>
      </c>
      <c r="K37" s="22"/>
      <c r="L37" s="22"/>
      <c r="M37" s="22"/>
      <c r="N37" s="22"/>
      <c r="O37" s="22"/>
      <c r="P37" s="22"/>
    </row>
    <row r="38" spans="1:16" ht="39" customHeight="1" x14ac:dyDescent="0.15">
      <c r="A38" s="22"/>
      <c r="B38" s="35"/>
      <c r="C38" s="1206" t="s">
        <v>569</v>
      </c>
      <c r="D38" s="1207"/>
      <c r="E38" s="1208"/>
      <c r="F38" s="36">
        <v>0.06</v>
      </c>
      <c r="G38" s="37">
        <v>0.05</v>
      </c>
      <c r="H38" s="37">
        <v>0.06</v>
      </c>
      <c r="I38" s="37">
        <v>0.17</v>
      </c>
      <c r="J38" s="38">
        <v>0.04</v>
      </c>
      <c r="K38" s="22"/>
      <c r="L38" s="22"/>
      <c r="M38" s="22"/>
      <c r="N38" s="22"/>
      <c r="O38" s="22"/>
      <c r="P38" s="22"/>
    </row>
    <row r="39" spans="1:16" ht="39" customHeight="1" x14ac:dyDescent="0.15">
      <c r="A39" s="22"/>
      <c r="B39" s="35"/>
      <c r="C39" s="1206" t="s">
        <v>570</v>
      </c>
      <c r="D39" s="1207"/>
      <c r="E39" s="1208"/>
      <c r="F39" s="36">
        <v>0</v>
      </c>
      <c r="G39" s="37">
        <v>0</v>
      </c>
      <c r="H39" s="37">
        <v>0</v>
      </c>
      <c r="I39" s="37">
        <v>0</v>
      </c>
      <c r="J39" s="38">
        <v>0.02</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572</v>
      </c>
      <c r="D43" s="1210"/>
      <c r="E43" s="1211"/>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rQbQnDK3JYsJPrAZzLGPwEl8XB+ZhSTtpUarXZneREvNPPvQcmp87CKQfeNPy7ilGQy/xZwjsal2+0iEAXByQ==" saltValue="30OlfVmVAcjZHL1u4qO6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0" zoomScaleSheetLayoutView="55" workbookViewId="0">
      <selection activeCell="AP69" sqref="AP69:AT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204</v>
      </c>
      <c r="L45" s="60">
        <v>214</v>
      </c>
      <c r="M45" s="60">
        <v>222</v>
      </c>
      <c r="N45" s="60">
        <v>223</v>
      </c>
      <c r="O45" s="61">
        <v>222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15</v>
      </c>
      <c r="F48" s="1216"/>
      <c r="G48" s="1216"/>
      <c r="H48" s="1216"/>
      <c r="I48" s="1216"/>
      <c r="J48" s="1217"/>
      <c r="K48" s="63">
        <v>141</v>
      </c>
      <c r="L48" s="64">
        <v>140</v>
      </c>
      <c r="M48" s="64">
        <v>131</v>
      </c>
      <c r="N48" s="64">
        <v>110</v>
      </c>
      <c r="O48" s="65">
        <v>101</v>
      </c>
      <c r="P48" s="48"/>
      <c r="Q48" s="48"/>
      <c r="R48" s="48"/>
      <c r="S48" s="48"/>
      <c r="T48" s="48"/>
      <c r="U48" s="48"/>
    </row>
    <row r="49" spans="1:21" ht="30.75" customHeight="1" x14ac:dyDescent="0.15">
      <c r="A49" s="48"/>
      <c r="B49" s="1234"/>
      <c r="C49" s="1235"/>
      <c r="D49" s="62"/>
      <c r="E49" s="1216" t="s">
        <v>16</v>
      </c>
      <c r="F49" s="1216"/>
      <c r="G49" s="1216"/>
      <c r="H49" s="1216"/>
      <c r="I49" s="1216"/>
      <c r="J49" s="1217"/>
      <c r="K49" s="63">
        <v>39</v>
      </c>
      <c r="L49" s="64">
        <v>27</v>
      </c>
      <c r="M49" s="64">
        <v>5</v>
      </c>
      <c r="N49" s="64">
        <v>3</v>
      </c>
      <c r="O49" s="65">
        <v>3</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310</v>
      </c>
      <c r="L52" s="64">
        <v>294</v>
      </c>
      <c r="M52" s="64">
        <v>273</v>
      </c>
      <c r="N52" s="64">
        <v>257</v>
      </c>
      <c r="O52" s="65">
        <v>247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74</v>
      </c>
      <c r="L53" s="69">
        <v>87</v>
      </c>
      <c r="M53" s="69">
        <v>85</v>
      </c>
      <c r="N53" s="69">
        <v>79</v>
      </c>
      <c r="O53" s="70">
        <v>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jWO/U7xW3SQzug2/Mu2PIUaVzQ+eZdk118tq1fnBRCUzffgqxDqcn9GBrWeqzkY0FYnmponvHXa6I4vxZabA==" saltValue="rxMSEfK8lwEVoP6QgKGl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1" zoomScaleSheetLayoutView="100" workbookViewId="0">
      <selection activeCell="M53" sqref="I46:M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2012</v>
      </c>
      <c r="J41" s="104">
        <v>1987</v>
      </c>
      <c r="K41" s="104">
        <v>2081</v>
      </c>
      <c r="L41" s="104">
        <v>2066</v>
      </c>
      <c r="M41" s="105">
        <v>2261</v>
      </c>
    </row>
    <row r="42" spans="2:13" ht="27.75" customHeight="1" x14ac:dyDescent="0.15">
      <c r="B42" s="1242"/>
      <c r="C42" s="1243"/>
      <c r="D42" s="106"/>
      <c r="E42" s="1246" t="s">
        <v>32</v>
      </c>
      <c r="F42" s="1246"/>
      <c r="G42" s="1246"/>
      <c r="H42" s="1247"/>
      <c r="I42" s="107">
        <v>12</v>
      </c>
      <c r="J42" s="108">
        <v>5</v>
      </c>
      <c r="K42" s="108" t="s">
        <v>518</v>
      </c>
      <c r="L42" s="108">
        <v>8</v>
      </c>
      <c r="M42" s="109">
        <v>6</v>
      </c>
    </row>
    <row r="43" spans="2:13" ht="27.75" customHeight="1" x14ac:dyDescent="0.15">
      <c r="B43" s="1242"/>
      <c r="C43" s="1243"/>
      <c r="D43" s="106"/>
      <c r="E43" s="1246" t="s">
        <v>33</v>
      </c>
      <c r="F43" s="1246"/>
      <c r="G43" s="1246"/>
      <c r="H43" s="1247"/>
      <c r="I43" s="107">
        <v>1284</v>
      </c>
      <c r="J43" s="108">
        <v>1241</v>
      </c>
      <c r="K43" s="108">
        <v>1177</v>
      </c>
      <c r="L43" s="108">
        <v>1108</v>
      </c>
      <c r="M43" s="109">
        <v>1082</v>
      </c>
    </row>
    <row r="44" spans="2:13" ht="27.75" customHeight="1" x14ac:dyDescent="0.15">
      <c r="B44" s="1242"/>
      <c r="C44" s="1243"/>
      <c r="D44" s="106"/>
      <c r="E44" s="1246" t="s">
        <v>34</v>
      </c>
      <c r="F44" s="1246"/>
      <c r="G44" s="1246"/>
      <c r="H44" s="1247"/>
      <c r="I44" s="107">
        <v>41</v>
      </c>
      <c r="J44" s="108">
        <v>14</v>
      </c>
      <c r="K44" s="108">
        <v>9</v>
      </c>
      <c r="L44" s="108">
        <v>6</v>
      </c>
      <c r="M44" s="109">
        <v>4</v>
      </c>
    </row>
    <row r="45" spans="2:13" ht="27.75" customHeight="1" x14ac:dyDescent="0.15">
      <c r="B45" s="1242"/>
      <c r="C45" s="1243"/>
      <c r="D45" s="106"/>
      <c r="E45" s="1246" t="s">
        <v>35</v>
      </c>
      <c r="F45" s="1246"/>
      <c r="G45" s="1246"/>
      <c r="H45" s="1247"/>
      <c r="I45" s="107">
        <v>397</v>
      </c>
      <c r="J45" s="108">
        <v>393</v>
      </c>
      <c r="K45" s="108">
        <v>391</v>
      </c>
      <c r="L45" s="108">
        <v>387</v>
      </c>
      <c r="M45" s="109">
        <v>400</v>
      </c>
    </row>
    <row r="46" spans="2:13" ht="27.75" customHeight="1" x14ac:dyDescent="0.15">
      <c r="B46" s="1242"/>
      <c r="C46" s="1243"/>
      <c r="D46" s="110"/>
      <c r="E46" s="1246" t="s">
        <v>36</v>
      </c>
      <c r="F46" s="1246"/>
      <c r="G46" s="1246"/>
      <c r="H46" s="1247"/>
      <c r="I46" s="107" t="s">
        <v>518</v>
      </c>
      <c r="J46" s="108" t="s">
        <v>518</v>
      </c>
      <c r="K46" s="108" t="s">
        <v>518</v>
      </c>
      <c r="L46" s="108" t="s">
        <v>518</v>
      </c>
      <c r="M46" s="109" t="s">
        <v>518</v>
      </c>
    </row>
    <row r="47" spans="2:13" ht="27.75" customHeight="1" x14ac:dyDescent="0.15">
      <c r="B47" s="1242"/>
      <c r="C47" s="1243"/>
      <c r="D47" s="111"/>
      <c r="E47" s="1256" t="s">
        <v>37</v>
      </c>
      <c r="F47" s="1257"/>
      <c r="G47" s="1257"/>
      <c r="H47" s="1258"/>
      <c r="I47" s="107" t="s">
        <v>518</v>
      </c>
      <c r="J47" s="108" t="s">
        <v>518</v>
      </c>
      <c r="K47" s="108" t="s">
        <v>518</v>
      </c>
      <c r="L47" s="108" t="s">
        <v>518</v>
      </c>
      <c r="M47" s="109" t="s">
        <v>518</v>
      </c>
    </row>
    <row r="48" spans="2:13" ht="27.75" customHeight="1" x14ac:dyDescent="0.15">
      <c r="B48" s="1242"/>
      <c r="C48" s="1243"/>
      <c r="D48" s="106"/>
      <c r="E48" s="1246" t="s">
        <v>38</v>
      </c>
      <c r="F48" s="1246"/>
      <c r="G48" s="1246"/>
      <c r="H48" s="1247"/>
      <c r="I48" s="107" t="s">
        <v>518</v>
      </c>
      <c r="J48" s="108" t="s">
        <v>518</v>
      </c>
      <c r="K48" s="108" t="s">
        <v>518</v>
      </c>
      <c r="L48" s="108" t="s">
        <v>518</v>
      </c>
      <c r="M48" s="109" t="s">
        <v>518</v>
      </c>
    </row>
    <row r="49" spans="2:13" ht="27.75" customHeight="1" x14ac:dyDescent="0.15">
      <c r="B49" s="1244"/>
      <c r="C49" s="1245"/>
      <c r="D49" s="106"/>
      <c r="E49" s="1246" t="s">
        <v>39</v>
      </c>
      <c r="F49" s="1246"/>
      <c r="G49" s="1246"/>
      <c r="H49" s="1247"/>
      <c r="I49" s="107" t="s">
        <v>518</v>
      </c>
      <c r="J49" s="108" t="s">
        <v>518</v>
      </c>
      <c r="K49" s="108" t="s">
        <v>518</v>
      </c>
      <c r="L49" s="108" t="s">
        <v>518</v>
      </c>
      <c r="M49" s="109" t="s">
        <v>518</v>
      </c>
    </row>
    <row r="50" spans="2:13" ht="27.75" customHeight="1" x14ac:dyDescent="0.15">
      <c r="B50" s="1240" t="s">
        <v>40</v>
      </c>
      <c r="C50" s="1241"/>
      <c r="D50" s="112"/>
      <c r="E50" s="1246" t="s">
        <v>41</v>
      </c>
      <c r="F50" s="1246"/>
      <c r="G50" s="1246"/>
      <c r="H50" s="1247"/>
      <c r="I50" s="107">
        <v>3492</v>
      </c>
      <c r="J50" s="108">
        <v>3473</v>
      </c>
      <c r="K50" s="108">
        <v>3072</v>
      </c>
      <c r="L50" s="108">
        <v>3277</v>
      </c>
      <c r="M50" s="109">
        <v>3417</v>
      </c>
    </row>
    <row r="51" spans="2:13" ht="27.75" customHeight="1" x14ac:dyDescent="0.15">
      <c r="B51" s="1242"/>
      <c r="C51" s="1243"/>
      <c r="D51" s="106"/>
      <c r="E51" s="1246" t="s">
        <v>42</v>
      </c>
      <c r="F51" s="1246"/>
      <c r="G51" s="1246"/>
      <c r="H51" s="1247"/>
      <c r="I51" s="107">
        <v>38</v>
      </c>
      <c r="J51" s="108">
        <v>32</v>
      </c>
      <c r="K51" s="108">
        <v>25</v>
      </c>
      <c r="L51" s="108">
        <v>80</v>
      </c>
      <c r="M51" s="109">
        <v>73</v>
      </c>
    </row>
    <row r="52" spans="2:13" ht="27.75" customHeight="1" x14ac:dyDescent="0.15">
      <c r="B52" s="1244"/>
      <c r="C52" s="1245"/>
      <c r="D52" s="106"/>
      <c r="E52" s="1246" t="s">
        <v>43</v>
      </c>
      <c r="F52" s="1246"/>
      <c r="G52" s="1246"/>
      <c r="H52" s="1247"/>
      <c r="I52" s="107">
        <v>2436</v>
      </c>
      <c r="J52" s="108">
        <v>2310</v>
      </c>
      <c r="K52" s="108">
        <v>2286</v>
      </c>
      <c r="L52" s="108">
        <v>2095</v>
      </c>
      <c r="M52" s="109">
        <v>2153</v>
      </c>
    </row>
    <row r="53" spans="2:13" ht="27.75" customHeight="1" thickBot="1" x14ac:dyDescent="0.2">
      <c r="B53" s="1248" t="s">
        <v>44</v>
      </c>
      <c r="C53" s="1249"/>
      <c r="D53" s="113"/>
      <c r="E53" s="1250" t="s">
        <v>45</v>
      </c>
      <c r="F53" s="1250"/>
      <c r="G53" s="1250"/>
      <c r="H53" s="1251"/>
      <c r="I53" s="114">
        <v>-2219</v>
      </c>
      <c r="J53" s="115">
        <v>-2174</v>
      </c>
      <c r="K53" s="115">
        <v>-1725</v>
      </c>
      <c r="L53" s="115">
        <v>-1876</v>
      </c>
      <c r="M53" s="116">
        <v>-1890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1kp0qI0ONXyizDH9RF4Rih+m4nWUYv982RXfViiWXQOT5n1GM1gBEH99j3lEh22oWoL3iYSSNImHZYBS5CvoQ==" saltValue="gDMkggkyLw6K7JDn3BCE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abSelected="1" topLeftCell="F1"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1063</v>
      </c>
      <c r="G55" s="128">
        <v>1070</v>
      </c>
      <c r="H55" s="129">
        <v>1121</v>
      </c>
    </row>
    <row r="56" spans="2:8" ht="52.5" customHeight="1" x14ac:dyDescent="0.15">
      <c r="B56" s="130"/>
      <c r="C56" s="1269" t="s">
        <v>49</v>
      </c>
      <c r="D56" s="1269"/>
      <c r="E56" s="1270"/>
      <c r="F56" s="131">
        <v>931</v>
      </c>
      <c r="G56" s="131">
        <v>931</v>
      </c>
      <c r="H56" s="132">
        <v>931</v>
      </c>
    </row>
    <row r="57" spans="2:8" ht="53.25" customHeight="1" x14ac:dyDescent="0.15">
      <c r="B57" s="130"/>
      <c r="C57" s="1271" t="s">
        <v>50</v>
      </c>
      <c r="D57" s="1271"/>
      <c r="E57" s="1272"/>
      <c r="F57" s="133">
        <v>1096</v>
      </c>
      <c r="G57" s="133">
        <v>1087</v>
      </c>
      <c r="H57" s="134">
        <v>1077</v>
      </c>
    </row>
    <row r="58" spans="2:8" ht="45.75" customHeight="1" x14ac:dyDescent="0.15">
      <c r="B58" s="135"/>
      <c r="C58" s="1259" t="s">
        <v>51</v>
      </c>
      <c r="D58" s="1260"/>
      <c r="E58" s="1261"/>
      <c r="F58" s="136">
        <v>768</v>
      </c>
      <c r="G58" s="136">
        <v>768</v>
      </c>
      <c r="H58" s="137">
        <v>768</v>
      </c>
    </row>
    <row r="59" spans="2:8" ht="45.75" customHeight="1" x14ac:dyDescent="0.15">
      <c r="B59" s="135"/>
      <c r="C59" s="1259" t="s">
        <v>52</v>
      </c>
      <c r="D59" s="1260"/>
      <c r="E59" s="1261"/>
      <c r="F59" s="136">
        <v>205</v>
      </c>
      <c r="G59" s="136">
        <v>190</v>
      </c>
      <c r="H59" s="137">
        <v>175</v>
      </c>
    </row>
    <row r="60" spans="2:8" ht="45.75" customHeight="1" x14ac:dyDescent="0.15">
      <c r="B60" s="135"/>
      <c r="C60" s="1259" t="s">
        <v>52</v>
      </c>
      <c r="D60" s="1260"/>
      <c r="E60" s="1261"/>
      <c r="F60" s="136">
        <v>106</v>
      </c>
      <c r="G60" s="136">
        <v>106</v>
      </c>
      <c r="H60" s="137">
        <v>106</v>
      </c>
    </row>
    <row r="61" spans="2:8" ht="45.75" customHeight="1" x14ac:dyDescent="0.15">
      <c r="B61" s="135"/>
      <c r="C61" s="1259" t="s">
        <v>52</v>
      </c>
      <c r="D61" s="1260"/>
      <c r="E61" s="1261"/>
      <c r="F61" s="136">
        <v>10</v>
      </c>
      <c r="G61" s="136">
        <v>10</v>
      </c>
      <c r="H61" s="137">
        <v>10</v>
      </c>
    </row>
    <row r="62" spans="2:8" ht="45.75" customHeight="1" thickBot="1" x14ac:dyDescent="0.2">
      <c r="B62" s="138"/>
      <c r="C62" s="1262" t="s">
        <v>51</v>
      </c>
      <c r="D62" s="1263"/>
      <c r="E62" s="1264"/>
      <c r="F62" s="139">
        <v>7</v>
      </c>
      <c r="G62" s="139">
        <v>8</v>
      </c>
      <c r="H62" s="140">
        <v>9</v>
      </c>
    </row>
    <row r="63" spans="2:8" ht="52.5" customHeight="1" thickBot="1" x14ac:dyDescent="0.2">
      <c r="B63" s="141"/>
      <c r="C63" s="1265" t="s">
        <v>53</v>
      </c>
      <c r="D63" s="1265"/>
      <c r="E63" s="1266"/>
      <c r="F63" s="142">
        <v>3090</v>
      </c>
      <c r="G63" s="142">
        <v>3088</v>
      </c>
      <c r="H63" s="143">
        <v>3129</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vh3PMe0175aCTQXXvbxneQzY0mzb2qMeFzSuNLEOjnK1K/G6r+wXhUxitnuU12IWJ8Y07SX6Byt7NCiXuI8XBg==" saltValue="ZQlCsVP03KX//61R9nfw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557</v>
      </c>
      <c r="G2" s="157"/>
      <c r="H2" s="158"/>
    </row>
    <row r="3" spans="1:8" x14ac:dyDescent="0.15">
      <c r="A3" s="154" t="s">
        <v>550</v>
      </c>
      <c r="B3" s="159"/>
      <c r="C3" s="160"/>
      <c r="D3" s="161">
        <v>250168</v>
      </c>
      <c r="E3" s="162"/>
      <c r="F3" s="163">
        <v>291945</v>
      </c>
      <c r="G3" s="164"/>
      <c r="H3" s="165"/>
    </row>
    <row r="4" spans="1:8" x14ac:dyDescent="0.15">
      <c r="A4" s="166"/>
      <c r="B4" s="167"/>
      <c r="C4" s="168"/>
      <c r="D4" s="169">
        <v>195976</v>
      </c>
      <c r="E4" s="170"/>
      <c r="F4" s="171">
        <v>127651</v>
      </c>
      <c r="G4" s="172"/>
      <c r="H4" s="173"/>
    </row>
    <row r="5" spans="1:8" x14ac:dyDescent="0.15">
      <c r="A5" s="154" t="s">
        <v>552</v>
      </c>
      <c r="B5" s="159"/>
      <c r="C5" s="160"/>
      <c r="D5" s="161">
        <v>232556</v>
      </c>
      <c r="E5" s="162"/>
      <c r="F5" s="163">
        <v>291173</v>
      </c>
      <c r="G5" s="164"/>
      <c r="H5" s="165"/>
    </row>
    <row r="6" spans="1:8" x14ac:dyDescent="0.15">
      <c r="A6" s="166"/>
      <c r="B6" s="167"/>
      <c r="C6" s="168"/>
      <c r="D6" s="169">
        <v>180579</v>
      </c>
      <c r="E6" s="170"/>
      <c r="F6" s="171">
        <v>119071</v>
      </c>
      <c r="G6" s="172"/>
      <c r="H6" s="173"/>
    </row>
    <row r="7" spans="1:8" x14ac:dyDescent="0.15">
      <c r="A7" s="154" t="s">
        <v>553</v>
      </c>
      <c r="B7" s="159"/>
      <c r="C7" s="160"/>
      <c r="D7" s="161">
        <v>143659</v>
      </c>
      <c r="E7" s="162"/>
      <c r="F7" s="163">
        <v>271581</v>
      </c>
      <c r="G7" s="164"/>
      <c r="H7" s="165"/>
    </row>
    <row r="8" spans="1:8" x14ac:dyDescent="0.15">
      <c r="A8" s="166"/>
      <c r="B8" s="167"/>
      <c r="C8" s="168"/>
      <c r="D8" s="169">
        <v>64616</v>
      </c>
      <c r="E8" s="170"/>
      <c r="F8" s="171">
        <v>117844</v>
      </c>
      <c r="G8" s="172"/>
      <c r="H8" s="173"/>
    </row>
    <row r="9" spans="1:8" x14ac:dyDescent="0.15">
      <c r="A9" s="154" t="s">
        <v>554</v>
      </c>
      <c r="B9" s="159"/>
      <c r="C9" s="160"/>
      <c r="D9" s="161">
        <v>273713</v>
      </c>
      <c r="E9" s="162"/>
      <c r="F9" s="163">
        <v>268375</v>
      </c>
      <c r="G9" s="164"/>
      <c r="H9" s="165"/>
    </row>
    <row r="10" spans="1:8" x14ac:dyDescent="0.15">
      <c r="A10" s="166"/>
      <c r="B10" s="167"/>
      <c r="C10" s="168"/>
      <c r="D10" s="169">
        <v>136265</v>
      </c>
      <c r="E10" s="170"/>
      <c r="F10" s="171">
        <v>119602</v>
      </c>
      <c r="G10" s="172"/>
      <c r="H10" s="173"/>
    </row>
    <row r="11" spans="1:8" x14ac:dyDescent="0.15">
      <c r="A11" s="154" t="s">
        <v>555</v>
      </c>
      <c r="B11" s="159"/>
      <c r="C11" s="160"/>
      <c r="D11" s="161">
        <v>717181</v>
      </c>
      <c r="E11" s="162"/>
      <c r="F11" s="163">
        <v>301035</v>
      </c>
      <c r="G11" s="164"/>
      <c r="H11" s="165"/>
    </row>
    <row r="12" spans="1:8" x14ac:dyDescent="0.15">
      <c r="A12" s="166"/>
      <c r="B12" s="167"/>
      <c r="C12" s="174"/>
      <c r="D12" s="169">
        <v>44884</v>
      </c>
      <c r="E12" s="170"/>
      <c r="F12" s="171">
        <v>154376</v>
      </c>
      <c r="G12" s="172"/>
      <c r="H12" s="173"/>
    </row>
    <row r="13" spans="1:8" x14ac:dyDescent="0.15">
      <c r="A13" s="154"/>
      <c r="B13" s="159"/>
      <c r="C13" s="175"/>
      <c r="D13" s="176">
        <v>323455</v>
      </c>
      <c r="E13" s="177"/>
      <c r="F13" s="178">
        <v>284822</v>
      </c>
      <c r="G13" s="179"/>
      <c r="H13" s="165"/>
    </row>
    <row r="14" spans="1:8" x14ac:dyDescent="0.15">
      <c r="A14" s="166"/>
      <c r="B14" s="167"/>
      <c r="C14" s="168"/>
      <c r="D14" s="169">
        <v>124464</v>
      </c>
      <c r="E14" s="170"/>
      <c r="F14" s="171">
        <v>127709</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1.39</v>
      </c>
      <c r="C19" s="180">
        <f>ROUND(VALUE(SUBSTITUTE(実質収支比率等に係る経年分析!G$48,"▲","-")),2)</f>
        <v>1.1100000000000001</v>
      </c>
      <c r="D19" s="180">
        <f>ROUND(VALUE(SUBSTITUTE(実質収支比率等に係る経年分析!H$48,"▲","-")),2)</f>
        <v>1.57</v>
      </c>
      <c r="E19" s="180">
        <f>ROUND(VALUE(SUBSTITUTE(実質収支比率等に係る経年分析!I$48,"▲","-")),2)</f>
        <v>1.32</v>
      </c>
      <c r="F19" s="180">
        <f>ROUND(VALUE(SUBSTITUTE(実質収支比率等に係る経年分析!J$48,"▲","-")),2)</f>
        <v>1.65</v>
      </c>
    </row>
    <row r="20" spans="1:11" x14ac:dyDescent="0.15">
      <c r="A20" s="180" t="s">
        <v>57</v>
      </c>
      <c r="B20" s="180">
        <f>ROUND(VALUE(SUBSTITUTE(実質収支比率等に係る経年分析!F$47,"▲","-")),2)</f>
        <v>60.53</v>
      </c>
      <c r="C20" s="180">
        <f>ROUND(VALUE(SUBSTITUTE(実質収支比率等に係る経年分析!G$47,"▲","-")),2)</f>
        <v>65.73</v>
      </c>
      <c r="D20" s="180">
        <f>ROUND(VALUE(SUBSTITUTE(実質収支比率等に係る経年分析!H$47,"▲","-")),2)</f>
        <v>70.790000000000006</v>
      </c>
      <c r="E20" s="180">
        <f>ROUND(VALUE(SUBSTITUTE(実質収支比率等に係る経年分析!I$47,"▲","-")),2)</f>
        <v>72.83</v>
      </c>
      <c r="F20" s="180">
        <f>ROUND(VALUE(SUBSTITUTE(実質収支比率等に係る経年分析!J$47,"▲","-")),2)</f>
        <v>74.23</v>
      </c>
    </row>
    <row r="21" spans="1:11" x14ac:dyDescent="0.15">
      <c r="A21" s="180" t="s">
        <v>58</v>
      </c>
      <c r="B21" s="180">
        <f>IF(ISNUMBER(VALUE(SUBSTITUTE(実質収支比率等に係る経年分析!F$49,"▲","-"))),ROUND(VALUE(SUBSTITUTE(実質収支比率等に係る経年分析!F$49,"▲","-")),2),NA())</f>
        <v>6.16</v>
      </c>
      <c r="C21" s="180">
        <f>IF(ISNUMBER(VALUE(SUBSTITUTE(実質収支比率等に係る経年分析!G$49,"▲","-"))),ROUND(VALUE(SUBSTITUTE(実質収支比率等に係る経年分析!G$49,"▲","-")),2),NA())</f>
        <v>1.84</v>
      </c>
      <c r="D21" s="180">
        <f>IF(ISNUMBER(VALUE(SUBSTITUTE(実質収支比率等に係る経年分析!H$49,"▲","-"))),ROUND(VALUE(SUBSTITUTE(実質収支比率等に係る経年分析!H$49,"▲","-")),2),NA())</f>
        <v>1.59</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3.74</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1.1100000000000001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310</v>
      </c>
      <c r="E42" s="182"/>
      <c r="F42" s="182"/>
      <c r="G42" s="182">
        <f>'実質公債費比率（分子）の構造'!L$52</f>
        <v>294</v>
      </c>
      <c r="H42" s="182"/>
      <c r="I42" s="182"/>
      <c r="J42" s="182">
        <f>'実質公債費比率（分子）の構造'!M$52</f>
        <v>273</v>
      </c>
      <c r="K42" s="182"/>
      <c r="L42" s="182"/>
      <c r="M42" s="182">
        <f>'実質公債費比率（分子）の構造'!N$52</f>
        <v>257</v>
      </c>
      <c r="N42" s="182"/>
      <c r="O42" s="182"/>
      <c r="P42" s="182">
        <f>'実質公債費比率（分子）の構造'!O$52</f>
        <v>247</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68</v>
      </c>
      <c r="B45" s="182">
        <f>'実質公債費比率（分子）の構造'!K$49</f>
        <v>39</v>
      </c>
      <c r="C45" s="182"/>
      <c r="D45" s="182"/>
      <c r="E45" s="182">
        <f>'実質公債費比率（分子）の構造'!L$49</f>
        <v>27</v>
      </c>
      <c r="F45" s="182"/>
      <c r="G45" s="182"/>
      <c r="H45" s="182">
        <f>'実質公債費比率（分子）の構造'!M$49</f>
        <v>5</v>
      </c>
      <c r="I45" s="182"/>
      <c r="J45" s="182"/>
      <c r="K45" s="182">
        <f>'実質公債費比率（分子）の構造'!N$49</f>
        <v>3</v>
      </c>
      <c r="L45" s="182"/>
      <c r="M45" s="182"/>
      <c r="N45" s="182">
        <f>'実質公債費比率（分子）の構造'!O$49</f>
        <v>3</v>
      </c>
      <c r="O45" s="182"/>
      <c r="P45" s="182"/>
    </row>
    <row r="46" spans="1:16" x14ac:dyDescent="0.15">
      <c r="A46" s="182" t="s">
        <v>69</v>
      </c>
      <c r="B46" s="182">
        <f>'実質公債費比率（分子）の構造'!K$48</f>
        <v>141</v>
      </c>
      <c r="C46" s="182"/>
      <c r="D46" s="182"/>
      <c r="E46" s="182">
        <f>'実質公債費比率（分子）の構造'!L$48</f>
        <v>140</v>
      </c>
      <c r="F46" s="182"/>
      <c r="G46" s="182"/>
      <c r="H46" s="182">
        <f>'実質公債費比率（分子）の構造'!M$48</f>
        <v>131</v>
      </c>
      <c r="I46" s="182"/>
      <c r="J46" s="182"/>
      <c r="K46" s="182">
        <f>'実質公債費比率（分子）の構造'!N$48</f>
        <v>110</v>
      </c>
      <c r="L46" s="182"/>
      <c r="M46" s="182"/>
      <c r="N46" s="182">
        <f>'実質公債費比率（分子）の構造'!O$48</f>
        <v>101</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204</v>
      </c>
      <c r="C49" s="182"/>
      <c r="D49" s="182"/>
      <c r="E49" s="182">
        <f>'実質公債費比率（分子）の構造'!L$45</f>
        <v>214</v>
      </c>
      <c r="F49" s="182"/>
      <c r="G49" s="182"/>
      <c r="H49" s="182">
        <f>'実質公債費比率（分子）の構造'!M$45</f>
        <v>222</v>
      </c>
      <c r="I49" s="182"/>
      <c r="J49" s="182"/>
      <c r="K49" s="182">
        <f>'実質公債費比率（分子）の構造'!N$45</f>
        <v>223</v>
      </c>
      <c r="L49" s="182"/>
      <c r="M49" s="182"/>
      <c r="N49" s="182">
        <f>'実質公債費比率（分子）の構造'!O$45</f>
        <v>222</v>
      </c>
      <c r="O49" s="182"/>
      <c r="P49" s="182"/>
    </row>
    <row r="50" spans="1:16" x14ac:dyDescent="0.15">
      <c r="A50" s="182" t="s">
        <v>73</v>
      </c>
      <c r="B50" s="182" t="e">
        <f>NA()</f>
        <v>#N/A</v>
      </c>
      <c r="C50" s="182">
        <f>IF(ISNUMBER('実質公債費比率（分子）の構造'!K$53),'実質公債費比率（分子）の構造'!K$53,NA())</f>
        <v>74</v>
      </c>
      <c r="D50" s="182" t="e">
        <f>NA()</f>
        <v>#N/A</v>
      </c>
      <c r="E50" s="182" t="e">
        <f>NA()</f>
        <v>#N/A</v>
      </c>
      <c r="F50" s="182">
        <f>IF(ISNUMBER('実質公債費比率（分子）の構造'!L$53),'実質公債費比率（分子）の構造'!L$53,NA())</f>
        <v>87</v>
      </c>
      <c r="G50" s="182" t="e">
        <f>NA()</f>
        <v>#N/A</v>
      </c>
      <c r="H50" s="182" t="e">
        <f>NA()</f>
        <v>#N/A</v>
      </c>
      <c r="I50" s="182">
        <f>IF(ISNUMBER('実質公債費比率（分子）の構造'!M$53),'実質公債費比率（分子）の構造'!M$53,NA())</f>
        <v>85</v>
      </c>
      <c r="J50" s="182" t="e">
        <f>NA()</f>
        <v>#N/A</v>
      </c>
      <c r="K50" s="182" t="e">
        <f>NA()</f>
        <v>#N/A</v>
      </c>
      <c r="L50" s="182">
        <f>IF(ISNUMBER('実質公債費比率（分子）の構造'!N$53),'実質公債費比率（分子）の構造'!N$53,NA())</f>
        <v>79</v>
      </c>
      <c r="M50" s="182" t="e">
        <f>NA()</f>
        <v>#N/A</v>
      </c>
      <c r="N50" s="182" t="e">
        <f>NA()</f>
        <v>#N/A</v>
      </c>
      <c r="O50" s="182">
        <f>IF(ISNUMBER('実質公債費比率（分子）の構造'!O$53),'実質公債費比率（分子）の構造'!O$53,NA())</f>
        <v>79</v>
      </c>
      <c r="P50" s="182" t="e">
        <f>NA()</f>
        <v>#N/A</v>
      </c>
    </row>
    <row r="53" spans="1:16" x14ac:dyDescent="0.15">
      <c r="A53" s="150" t="s">
        <v>74</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2436</v>
      </c>
      <c r="E56" s="181"/>
      <c r="F56" s="181"/>
      <c r="G56" s="181">
        <f>'将来負担比率（分子）の構造'!J$52</f>
        <v>2310</v>
      </c>
      <c r="H56" s="181"/>
      <c r="I56" s="181"/>
      <c r="J56" s="181">
        <f>'将来負担比率（分子）の構造'!K$52</f>
        <v>2286</v>
      </c>
      <c r="K56" s="181"/>
      <c r="L56" s="181"/>
      <c r="M56" s="181">
        <f>'将来負担比率（分子）の構造'!L$52</f>
        <v>2095</v>
      </c>
      <c r="N56" s="181"/>
      <c r="O56" s="181"/>
      <c r="P56" s="181">
        <f>'将来負担比率（分子）の構造'!M$52</f>
        <v>2153</v>
      </c>
    </row>
    <row r="57" spans="1:16" x14ac:dyDescent="0.15">
      <c r="A57" s="181" t="s">
        <v>42</v>
      </c>
      <c r="B57" s="181"/>
      <c r="C57" s="181"/>
      <c r="D57" s="181">
        <f>'将来負担比率（分子）の構造'!I$51</f>
        <v>38</v>
      </c>
      <c r="E57" s="181"/>
      <c r="F57" s="181"/>
      <c r="G57" s="181">
        <f>'将来負担比率（分子）の構造'!J$51</f>
        <v>32</v>
      </c>
      <c r="H57" s="181"/>
      <c r="I57" s="181"/>
      <c r="J57" s="181">
        <f>'将来負担比率（分子）の構造'!K$51</f>
        <v>25</v>
      </c>
      <c r="K57" s="181"/>
      <c r="L57" s="181"/>
      <c r="M57" s="181">
        <f>'将来負担比率（分子）の構造'!L$51</f>
        <v>80</v>
      </c>
      <c r="N57" s="181"/>
      <c r="O57" s="181"/>
      <c r="P57" s="181">
        <f>'将来負担比率（分子）の構造'!M$51</f>
        <v>73</v>
      </c>
    </row>
    <row r="58" spans="1:16" x14ac:dyDescent="0.15">
      <c r="A58" s="181" t="s">
        <v>41</v>
      </c>
      <c r="B58" s="181"/>
      <c r="C58" s="181"/>
      <c r="D58" s="181">
        <f>'将来負担比率（分子）の構造'!I$50</f>
        <v>3492</v>
      </c>
      <c r="E58" s="181"/>
      <c r="F58" s="181"/>
      <c r="G58" s="181">
        <f>'将来負担比率（分子）の構造'!J$50</f>
        <v>3473</v>
      </c>
      <c r="H58" s="181"/>
      <c r="I58" s="181"/>
      <c r="J58" s="181">
        <f>'将来負担比率（分子）の構造'!K$50</f>
        <v>3072</v>
      </c>
      <c r="K58" s="181"/>
      <c r="L58" s="181"/>
      <c r="M58" s="181">
        <f>'将来負担比率（分子）の構造'!L$50</f>
        <v>3277</v>
      </c>
      <c r="N58" s="181"/>
      <c r="O58" s="181"/>
      <c r="P58" s="181">
        <f>'将来負担比率（分子）の構造'!M$50</f>
        <v>3417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397</v>
      </c>
      <c r="C62" s="181"/>
      <c r="D62" s="181"/>
      <c r="E62" s="181">
        <f>'将来負担比率（分子）の構造'!J$45</f>
        <v>393</v>
      </c>
      <c r="F62" s="181"/>
      <c r="G62" s="181"/>
      <c r="H62" s="181">
        <f>'将来負担比率（分子）の構造'!K$45</f>
        <v>391</v>
      </c>
      <c r="I62" s="181"/>
      <c r="J62" s="181"/>
      <c r="K62" s="181">
        <f>'将来負担比率（分子）の構造'!L$45</f>
        <v>387</v>
      </c>
      <c r="L62" s="181"/>
      <c r="M62" s="181"/>
      <c r="N62" s="181">
        <f>'将来負担比率（分子）の構造'!M$45</f>
        <v>400</v>
      </c>
      <c r="O62" s="181"/>
      <c r="P62" s="181"/>
    </row>
    <row r="63" spans="1:16" x14ac:dyDescent="0.15">
      <c r="A63" s="181" t="s">
        <v>34</v>
      </c>
      <c r="B63" s="181">
        <f>'将来負担比率（分子）の構造'!I$44</f>
        <v>41</v>
      </c>
      <c r="C63" s="181"/>
      <c r="D63" s="181"/>
      <c r="E63" s="181">
        <f>'将来負担比率（分子）の構造'!J$44</f>
        <v>14</v>
      </c>
      <c r="F63" s="181"/>
      <c r="G63" s="181"/>
      <c r="H63" s="181">
        <f>'将来負担比率（分子）の構造'!K$44</f>
        <v>9</v>
      </c>
      <c r="I63" s="181"/>
      <c r="J63" s="181"/>
      <c r="K63" s="181">
        <f>'将来負担比率（分子）の構造'!L$44</f>
        <v>6</v>
      </c>
      <c r="L63" s="181"/>
      <c r="M63" s="181"/>
      <c r="N63" s="181">
        <f>'将来負担比率（分子）の構造'!M$44</f>
        <v>4</v>
      </c>
      <c r="O63" s="181"/>
      <c r="P63" s="181"/>
    </row>
    <row r="64" spans="1:16" x14ac:dyDescent="0.15">
      <c r="A64" s="181" t="s">
        <v>33</v>
      </c>
      <c r="B64" s="181">
        <f>'将来負担比率（分子）の構造'!I$43</f>
        <v>1284</v>
      </c>
      <c r="C64" s="181"/>
      <c r="D64" s="181"/>
      <c r="E64" s="181">
        <f>'将来負担比率（分子）の構造'!J$43</f>
        <v>1241</v>
      </c>
      <c r="F64" s="181"/>
      <c r="G64" s="181"/>
      <c r="H64" s="181">
        <f>'将来負担比率（分子）の構造'!K$43</f>
        <v>1177</v>
      </c>
      <c r="I64" s="181"/>
      <c r="J64" s="181"/>
      <c r="K64" s="181">
        <f>'将来負担比率（分子）の構造'!L$43</f>
        <v>1108</v>
      </c>
      <c r="L64" s="181"/>
      <c r="M64" s="181"/>
      <c r="N64" s="181">
        <f>'将来負担比率（分子）の構造'!M$43</f>
        <v>1082</v>
      </c>
      <c r="O64" s="181"/>
      <c r="P64" s="181"/>
    </row>
    <row r="65" spans="1:16" x14ac:dyDescent="0.15">
      <c r="A65" s="181" t="s">
        <v>32</v>
      </c>
      <c r="B65" s="181">
        <f>'将来負担比率（分子）の構造'!I$42</f>
        <v>12</v>
      </c>
      <c r="C65" s="181"/>
      <c r="D65" s="181"/>
      <c r="E65" s="181">
        <f>'将来負担比率（分子）の構造'!J$42</f>
        <v>5</v>
      </c>
      <c r="F65" s="181"/>
      <c r="G65" s="181"/>
      <c r="H65" s="181" t="str">
        <f>'将来負担比率（分子）の構造'!K$42</f>
        <v>-</v>
      </c>
      <c r="I65" s="181"/>
      <c r="J65" s="181"/>
      <c r="K65" s="181">
        <f>'将来負担比率（分子）の構造'!L$42</f>
        <v>8</v>
      </c>
      <c r="L65" s="181"/>
      <c r="M65" s="181"/>
      <c r="N65" s="181">
        <f>'将来負担比率（分子）の構造'!M$42</f>
        <v>6</v>
      </c>
      <c r="O65" s="181"/>
      <c r="P65" s="181"/>
    </row>
    <row r="66" spans="1:16" x14ac:dyDescent="0.15">
      <c r="A66" s="181" t="s">
        <v>31</v>
      </c>
      <c r="B66" s="181">
        <f>'将来負担比率（分子）の構造'!I$41</f>
        <v>2012</v>
      </c>
      <c r="C66" s="181"/>
      <c r="D66" s="181"/>
      <c r="E66" s="181">
        <f>'将来負担比率（分子）の構造'!J$41</f>
        <v>1987</v>
      </c>
      <c r="F66" s="181"/>
      <c r="G66" s="181"/>
      <c r="H66" s="181">
        <f>'将来負担比率（分子）の構造'!K$41</f>
        <v>2081</v>
      </c>
      <c r="I66" s="181"/>
      <c r="J66" s="181"/>
      <c r="K66" s="181">
        <f>'将来負担比率（分子）の構造'!L$41</f>
        <v>2066</v>
      </c>
      <c r="L66" s="181"/>
      <c r="M66" s="181"/>
      <c r="N66" s="181">
        <f>'将来負担比率（分子）の構造'!M$41</f>
        <v>2261</v>
      </c>
      <c r="O66" s="181"/>
      <c r="P66" s="181"/>
    </row>
    <row r="67" spans="1:16" x14ac:dyDescent="0.15">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79</v>
      </c>
      <c r="B72" s="185">
        <f>基金残高に係る経年分析!F55</f>
        <v>1063</v>
      </c>
      <c r="C72" s="185">
        <f>基金残高に係る経年分析!G55</f>
        <v>1070</v>
      </c>
      <c r="D72" s="185">
        <f>基金残高に係る経年分析!H55</f>
        <v>1121</v>
      </c>
    </row>
    <row r="73" spans="1:16" x14ac:dyDescent="0.15">
      <c r="A73" s="184" t="s">
        <v>80</v>
      </c>
      <c r="B73" s="185">
        <f>基金残高に係る経年分析!F56</f>
        <v>931</v>
      </c>
      <c r="C73" s="185">
        <f>基金残高に係る経年分析!G56</f>
        <v>931</v>
      </c>
      <c r="D73" s="185">
        <f>基金残高に係る経年分析!H56</f>
        <v>931</v>
      </c>
    </row>
    <row r="74" spans="1:16" x14ac:dyDescent="0.15">
      <c r="A74" s="184" t="s">
        <v>81</v>
      </c>
      <c r="B74" s="185">
        <f>基金残高に係る経年分析!F57</f>
        <v>1096</v>
      </c>
      <c r="C74" s="185">
        <f>基金残高に係る経年分析!G57</f>
        <v>1087</v>
      </c>
      <c r="D74" s="185">
        <f>基金残高に係る経年分析!H57</f>
        <v>1077</v>
      </c>
    </row>
  </sheetData>
  <sheetProtection algorithmName="SHA-512" hashValue="kmH8M8haobLewY95I3vbMCyV9gCef4FJu92rhtXxJR4P/+Phbt9klBvYw5W+2e3X/j30SjNOmHB6311rwFkhtA==" saltValue="yj2dpAbXBoAua00J/rOo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L4" workbookViewId="0">
      <selection activeCell="CZ25" sqref="CZ25:DC2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119239</v>
      </c>
      <c r="S5" s="698"/>
      <c r="T5" s="698"/>
      <c r="U5" s="698"/>
      <c r="V5" s="698"/>
      <c r="W5" s="698"/>
      <c r="X5" s="698"/>
      <c r="Y5" s="741"/>
      <c r="Z5" s="759">
        <v>4</v>
      </c>
      <c r="AA5" s="759"/>
      <c r="AB5" s="759"/>
      <c r="AC5" s="759"/>
      <c r="AD5" s="760">
        <v>119239</v>
      </c>
      <c r="AE5" s="760"/>
      <c r="AF5" s="760"/>
      <c r="AG5" s="760"/>
      <c r="AH5" s="760"/>
      <c r="AI5" s="760"/>
      <c r="AJ5" s="760"/>
      <c r="AK5" s="760"/>
      <c r="AL5" s="742">
        <v>8</v>
      </c>
      <c r="AM5" s="715"/>
      <c r="AN5" s="715"/>
      <c r="AO5" s="743"/>
      <c r="AP5" s="710" t="s">
        <v>226</v>
      </c>
      <c r="AQ5" s="711"/>
      <c r="AR5" s="711"/>
      <c r="AS5" s="711"/>
      <c r="AT5" s="711"/>
      <c r="AU5" s="711"/>
      <c r="AV5" s="711"/>
      <c r="AW5" s="711"/>
      <c r="AX5" s="711"/>
      <c r="AY5" s="711"/>
      <c r="AZ5" s="711"/>
      <c r="BA5" s="711"/>
      <c r="BB5" s="711"/>
      <c r="BC5" s="711"/>
      <c r="BD5" s="711"/>
      <c r="BE5" s="711"/>
      <c r="BF5" s="712"/>
      <c r="BG5" s="642">
        <v>119239</v>
      </c>
      <c r="BH5" s="643"/>
      <c r="BI5" s="643"/>
      <c r="BJ5" s="643"/>
      <c r="BK5" s="643"/>
      <c r="BL5" s="643"/>
      <c r="BM5" s="643"/>
      <c r="BN5" s="644"/>
      <c r="BO5" s="675">
        <v>100</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47068</v>
      </c>
      <c r="S6" s="643"/>
      <c r="T6" s="643"/>
      <c r="U6" s="643"/>
      <c r="V6" s="643"/>
      <c r="W6" s="643"/>
      <c r="X6" s="643"/>
      <c r="Y6" s="644"/>
      <c r="Z6" s="675">
        <v>1.6</v>
      </c>
      <c r="AA6" s="675"/>
      <c r="AB6" s="675"/>
      <c r="AC6" s="675"/>
      <c r="AD6" s="676">
        <v>47068</v>
      </c>
      <c r="AE6" s="676"/>
      <c r="AF6" s="676"/>
      <c r="AG6" s="676"/>
      <c r="AH6" s="676"/>
      <c r="AI6" s="676"/>
      <c r="AJ6" s="676"/>
      <c r="AK6" s="676"/>
      <c r="AL6" s="645">
        <v>3.2</v>
      </c>
      <c r="AM6" s="646"/>
      <c r="AN6" s="646"/>
      <c r="AO6" s="677"/>
      <c r="AP6" s="639" t="s">
        <v>232</v>
      </c>
      <c r="AQ6" s="640"/>
      <c r="AR6" s="640"/>
      <c r="AS6" s="640"/>
      <c r="AT6" s="640"/>
      <c r="AU6" s="640"/>
      <c r="AV6" s="640"/>
      <c r="AW6" s="640"/>
      <c r="AX6" s="640"/>
      <c r="AY6" s="640"/>
      <c r="AZ6" s="640"/>
      <c r="BA6" s="640"/>
      <c r="BB6" s="640"/>
      <c r="BC6" s="640"/>
      <c r="BD6" s="640"/>
      <c r="BE6" s="640"/>
      <c r="BF6" s="641"/>
      <c r="BG6" s="642">
        <v>119239</v>
      </c>
      <c r="BH6" s="643"/>
      <c r="BI6" s="643"/>
      <c r="BJ6" s="643"/>
      <c r="BK6" s="643"/>
      <c r="BL6" s="643"/>
      <c r="BM6" s="643"/>
      <c r="BN6" s="644"/>
      <c r="BO6" s="675">
        <v>100</v>
      </c>
      <c r="BP6" s="675"/>
      <c r="BQ6" s="675"/>
      <c r="BR6" s="675"/>
      <c r="BS6" s="676" t="s">
        <v>175</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41918</v>
      </c>
      <c r="CS6" s="643"/>
      <c r="CT6" s="643"/>
      <c r="CU6" s="643"/>
      <c r="CV6" s="643"/>
      <c r="CW6" s="643"/>
      <c r="CX6" s="643"/>
      <c r="CY6" s="644"/>
      <c r="CZ6" s="742">
        <v>1.4</v>
      </c>
      <c r="DA6" s="715"/>
      <c r="DB6" s="715"/>
      <c r="DC6" s="745"/>
      <c r="DD6" s="648" t="s">
        <v>227</v>
      </c>
      <c r="DE6" s="643"/>
      <c r="DF6" s="643"/>
      <c r="DG6" s="643"/>
      <c r="DH6" s="643"/>
      <c r="DI6" s="643"/>
      <c r="DJ6" s="643"/>
      <c r="DK6" s="643"/>
      <c r="DL6" s="643"/>
      <c r="DM6" s="643"/>
      <c r="DN6" s="643"/>
      <c r="DO6" s="643"/>
      <c r="DP6" s="644"/>
      <c r="DQ6" s="648">
        <v>41918</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114</v>
      </c>
      <c r="S7" s="643"/>
      <c r="T7" s="643"/>
      <c r="U7" s="643"/>
      <c r="V7" s="643"/>
      <c r="W7" s="643"/>
      <c r="X7" s="643"/>
      <c r="Y7" s="644"/>
      <c r="Z7" s="675">
        <v>0</v>
      </c>
      <c r="AA7" s="675"/>
      <c r="AB7" s="675"/>
      <c r="AC7" s="675"/>
      <c r="AD7" s="676">
        <v>114</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56492</v>
      </c>
      <c r="BH7" s="643"/>
      <c r="BI7" s="643"/>
      <c r="BJ7" s="643"/>
      <c r="BK7" s="643"/>
      <c r="BL7" s="643"/>
      <c r="BM7" s="643"/>
      <c r="BN7" s="644"/>
      <c r="BO7" s="675">
        <v>47.4</v>
      </c>
      <c r="BP7" s="675"/>
      <c r="BQ7" s="675"/>
      <c r="BR7" s="675"/>
      <c r="BS7" s="676" t="s">
        <v>175</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557645</v>
      </c>
      <c r="CS7" s="643"/>
      <c r="CT7" s="643"/>
      <c r="CU7" s="643"/>
      <c r="CV7" s="643"/>
      <c r="CW7" s="643"/>
      <c r="CX7" s="643"/>
      <c r="CY7" s="644"/>
      <c r="CZ7" s="675">
        <v>18.899999999999999</v>
      </c>
      <c r="DA7" s="675"/>
      <c r="DB7" s="675"/>
      <c r="DC7" s="675"/>
      <c r="DD7" s="648">
        <v>13737</v>
      </c>
      <c r="DE7" s="643"/>
      <c r="DF7" s="643"/>
      <c r="DG7" s="643"/>
      <c r="DH7" s="643"/>
      <c r="DI7" s="643"/>
      <c r="DJ7" s="643"/>
      <c r="DK7" s="643"/>
      <c r="DL7" s="643"/>
      <c r="DM7" s="643"/>
      <c r="DN7" s="643"/>
      <c r="DO7" s="643"/>
      <c r="DP7" s="644"/>
      <c r="DQ7" s="648">
        <v>405583</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280</v>
      </c>
      <c r="S8" s="643"/>
      <c r="T8" s="643"/>
      <c r="U8" s="643"/>
      <c r="V8" s="643"/>
      <c r="W8" s="643"/>
      <c r="X8" s="643"/>
      <c r="Y8" s="644"/>
      <c r="Z8" s="675">
        <v>0</v>
      </c>
      <c r="AA8" s="675"/>
      <c r="AB8" s="675"/>
      <c r="AC8" s="675"/>
      <c r="AD8" s="676">
        <v>280</v>
      </c>
      <c r="AE8" s="676"/>
      <c r="AF8" s="676"/>
      <c r="AG8" s="676"/>
      <c r="AH8" s="676"/>
      <c r="AI8" s="676"/>
      <c r="AJ8" s="676"/>
      <c r="AK8" s="676"/>
      <c r="AL8" s="645">
        <v>0</v>
      </c>
      <c r="AM8" s="646"/>
      <c r="AN8" s="646"/>
      <c r="AO8" s="677"/>
      <c r="AP8" s="639" t="s">
        <v>238</v>
      </c>
      <c r="AQ8" s="640"/>
      <c r="AR8" s="640"/>
      <c r="AS8" s="640"/>
      <c r="AT8" s="640"/>
      <c r="AU8" s="640"/>
      <c r="AV8" s="640"/>
      <c r="AW8" s="640"/>
      <c r="AX8" s="640"/>
      <c r="AY8" s="640"/>
      <c r="AZ8" s="640"/>
      <c r="BA8" s="640"/>
      <c r="BB8" s="640"/>
      <c r="BC8" s="640"/>
      <c r="BD8" s="640"/>
      <c r="BE8" s="640"/>
      <c r="BF8" s="641"/>
      <c r="BG8" s="642">
        <v>1855</v>
      </c>
      <c r="BH8" s="643"/>
      <c r="BI8" s="643"/>
      <c r="BJ8" s="643"/>
      <c r="BK8" s="643"/>
      <c r="BL8" s="643"/>
      <c r="BM8" s="643"/>
      <c r="BN8" s="644"/>
      <c r="BO8" s="675">
        <v>1.6</v>
      </c>
      <c r="BP8" s="675"/>
      <c r="BQ8" s="675"/>
      <c r="BR8" s="675"/>
      <c r="BS8" s="648" t="s">
        <v>175</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282473</v>
      </c>
      <c r="CS8" s="643"/>
      <c r="CT8" s="643"/>
      <c r="CU8" s="643"/>
      <c r="CV8" s="643"/>
      <c r="CW8" s="643"/>
      <c r="CX8" s="643"/>
      <c r="CY8" s="644"/>
      <c r="CZ8" s="675">
        <v>9.6</v>
      </c>
      <c r="DA8" s="675"/>
      <c r="DB8" s="675"/>
      <c r="DC8" s="675"/>
      <c r="DD8" s="648" t="s">
        <v>227</v>
      </c>
      <c r="DE8" s="643"/>
      <c r="DF8" s="643"/>
      <c r="DG8" s="643"/>
      <c r="DH8" s="643"/>
      <c r="DI8" s="643"/>
      <c r="DJ8" s="643"/>
      <c r="DK8" s="643"/>
      <c r="DL8" s="643"/>
      <c r="DM8" s="643"/>
      <c r="DN8" s="643"/>
      <c r="DO8" s="643"/>
      <c r="DP8" s="644"/>
      <c r="DQ8" s="648">
        <v>186096</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343</v>
      </c>
      <c r="S9" s="643"/>
      <c r="T9" s="643"/>
      <c r="U9" s="643"/>
      <c r="V9" s="643"/>
      <c r="W9" s="643"/>
      <c r="X9" s="643"/>
      <c r="Y9" s="644"/>
      <c r="Z9" s="675">
        <v>0</v>
      </c>
      <c r="AA9" s="675"/>
      <c r="AB9" s="675"/>
      <c r="AC9" s="675"/>
      <c r="AD9" s="676">
        <v>343</v>
      </c>
      <c r="AE9" s="676"/>
      <c r="AF9" s="676"/>
      <c r="AG9" s="676"/>
      <c r="AH9" s="676"/>
      <c r="AI9" s="676"/>
      <c r="AJ9" s="676"/>
      <c r="AK9" s="676"/>
      <c r="AL9" s="645">
        <v>0</v>
      </c>
      <c r="AM9" s="646"/>
      <c r="AN9" s="646"/>
      <c r="AO9" s="677"/>
      <c r="AP9" s="639" t="s">
        <v>241</v>
      </c>
      <c r="AQ9" s="640"/>
      <c r="AR9" s="640"/>
      <c r="AS9" s="640"/>
      <c r="AT9" s="640"/>
      <c r="AU9" s="640"/>
      <c r="AV9" s="640"/>
      <c r="AW9" s="640"/>
      <c r="AX9" s="640"/>
      <c r="AY9" s="640"/>
      <c r="AZ9" s="640"/>
      <c r="BA9" s="640"/>
      <c r="BB9" s="640"/>
      <c r="BC9" s="640"/>
      <c r="BD9" s="640"/>
      <c r="BE9" s="640"/>
      <c r="BF9" s="641"/>
      <c r="BG9" s="642">
        <v>50364</v>
      </c>
      <c r="BH9" s="643"/>
      <c r="BI9" s="643"/>
      <c r="BJ9" s="643"/>
      <c r="BK9" s="643"/>
      <c r="BL9" s="643"/>
      <c r="BM9" s="643"/>
      <c r="BN9" s="644"/>
      <c r="BO9" s="675">
        <v>42.2</v>
      </c>
      <c r="BP9" s="675"/>
      <c r="BQ9" s="675"/>
      <c r="BR9" s="675"/>
      <c r="BS9" s="648" t="s">
        <v>227</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275363</v>
      </c>
      <c r="CS9" s="643"/>
      <c r="CT9" s="643"/>
      <c r="CU9" s="643"/>
      <c r="CV9" s="643"/>
      <c r="CW9" s="643"/>
      <c r="CX9" s="643"/>
      <c r="CY9" s="644"/>
      <c r="CZ9" s="675">
        <v>9.3000000000000007</v>
      </c>
      <c r="DA9" s="675"/>
      <c r="DB9" s="675"/>
      <c r="DC9" s="675"/>
      <c r="DD9" s="648" t="s">
        <v>227</v>
      </c>
      <c r="DE9" s="643"/>
      <c r="DF9" s="643"/>
      <c r="DG9" s="643"/>
      <c r="DH9" s="643"/>
      <c r="DI9" s="643"/>
      <c r="DJ9" s="643"/>
      <c r="DK9" s="643"/>
      <c r="DL9" s="643"/>
      <c r="DM9" s="643"/>
      <c r="DN9" s="643"/>
      <c r="DO9" s="643"/>
      <c r="DP9" s="644"/>
      <c r="DQ9" s="648">
        <v>234197</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175</v>
      </c>
      <c r="S10" s="643"/>
      <c r="T10" s="643"/>
      <c r="U10" s="643"/>
      <c r="V10" s="643"/>
      <c r="W10" s="643"/>
      <c r="X10" s="643"/>
      <c r="Y10" s="644"/>
      <c r="Z10" s="675" t="s">
        <v>227</v>
      </c>
      <c r="AA10" s="675"/>
      <c r="AB10" s="675"/>
      <c r="AC10" s="675"/>
      <c r="AD10" s="676" t="s">
        <v>175</v>
      </c>
      <c r="AE10" s="676"/>
      <c r="AF10" s="676"/>
      <c r="AG10" s="676"/>
      <c r="AH10" s="676"/>
      <c r="AI10" s="676"/>
      <c r="AJ10" s="676"/>
      <c r="AK10" s="676"/>
      <c r="AL10" s="645" t="s">
        <v>227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3663</v>
      </c>
      <c r="BH10" s="643"/>
      <c r="BI10" s="643"/>
      <c r="BJ10" s="643"/>
      <c r="BK10" s="643"/>
      <c r="BL10" s="643"/>
      <c r="BM10" s="643"/>
      <c r="BN10" s="644"/>
      <c r="BO10" s="675">
        <v>3.1</v>
      </c>
      <c r="BP10" s="675"/>
      <c r="BQ10" s="675"/>
      <c r="BR10" s="675"/>
      <c r="BS10" s="648" t="s">
        <v>175</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6670</v>
      </c>
      <c r="CS10" s="643"/>
      <c r="CT10" s="643"/>
      <c r="CU10" s="643"/>
      <c r="CV10" s="643"/>
      <c r="CW10" s="643"/>
      <c r="CX10" s="643"/>
      <c r="CY10" s="644"/>
      <c r="CZ10" s="675">
        <v>0.2</v>
      </c>
      <c r="DA10" s="675"/>
      <c r="DB10" s="675"/>
      <c r="DC10" s="675"/>
      <c r="DD10" s="648" t="s">
        <v>175</v>
      </c>
      <c r="DE10" s="643"/>
      <c r="DF10" s="643"/>
      <c r="DG10" s="643"/>
      <c r="DH10" s="643"/>
      <c r="DI10" s="643"/>
      <c r="DJ10" s="643"/>
      <c r="DK10" s="643"/>
      <c r="DL10" s="643"/>
      <c r="DM10" s="643"/>
      <c r="DN10" s="643"/>
      <c r="DO10" s="643"/>
      <c r="DP10" s="644"/>
      <c r="DQ10" s="648">
        <v>6670</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27692</v>
      </c>
      <c r="S11" s="643"/>
      <c r="T11" s="643"/>
      <c r="U11" s="643"/>
      <c r="V11" s="643"/>
      <c r="W11" s="643"/>
      <c r="X11" s="643"/>
      <c r="Y11" s="644"/>
      <c r="Z11" s="645">
        <v>0.9</v>
      </c>
      <c r="AA11" s="646"/>
      <c r="AB11" s="646"/>
      <c r="AC11" s="647"/>
      <c r="AD11" s="648">
        <v>27692</v>
      </c>
      <c r="AE11" s="643"/>
      <c r="AF11" s="643"/>
      <c r="AG11" s="643"/>
      <c r="AH11" s="643"/>
      <c r="AI11" s="643"/>
      <c r="AJ11" s="643"/>
      <c r="AK11" s="644"/>
      <c r="AL11" s="645">
        <v>1.9</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610</v>
      </c>
      <c r="BH11" s="643"/>
      <c r="BI11" s="643"/>
      <c r="BJ11" s="643"/>
      <c r="BK11" s="643"/>
      <c r="BL11" s="643"/>
      <c r="BM11" s="643"/>
      <c r="BN11" s="644"/>
      <c r="BO11" s="675">
        <v>0.5</v>
      </c>
      <c r="BP11" s="675"/>
      <c r="BQ11" s="675"/>
      <c r="BR11" s="675"/>
      <c r="BS11" s="648" t="s">
        <v>175</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509711</v>
      </c>
      <c r="CS11" s="643"/>
      <c r="CT11" s="643"/>
      <c r="CU11" s="643"/>
      <c r="CV11" s="643"/>
      <c r="CW11" s="643"/>
      <c r="CX11" s="643"/>
      <c r="CY11" s="644"/>
      <c r="CZ11" s="675">
        <v>17.3</v>
      </c>
      <c r="DA11" s="675"/>
      <c r="DB11" s="675"/>
      <c r="DC11" s="675"/>
      <c r="DD11" s="648">
        <v>312257</v>
      </c>
      <c r="DE11" s="643"/>
      <c r="DF11" s="643"/>
      <c r="DG11" s="643"/>
      <c r="DH11" s="643"/>
      <c r="DI11" s="643"/>
      <c r="DJ11" s="643"/>
      <c r="DK11" s="643"/>
      <c r="DL11" s="643"/>
      <c r="DM11" s="643"/>
      <c r="DN11" s="643"/>
      <c r="DO11" s="643"/>
      <c r="DP11" s="644"/>
      <c r="DQ11" s="648">
        <v>149944</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227</v>
      </c>
      <c r="S12" s="643"/>
      <c r="T12" s="643"/>
      <c r="U12" s="643"/>
      <c r="V12" s="643"/>
      <c r="W12" s="643"/>
      <c r="X12" s="643"/>
      <c r="Y12" s="644"/>
      <c r="Z12" s="675" t="s">
        <v>175</v>
      </c>
      <c r="AA12" s="675"/>
      <c r="AB12" s="675"/>
      <c r="AC12" s="675"/>
      <c r="AD12" s="676" t="s">
        <v>175</v>
      </c>
      <c r="AE12" s="676"/>
      <c r="AF12" s="676"/>
      <c r="AG12" s="676"/>
      <c r="AH12" s="676"/>
      <c r="AI12" s="676"/>
      <c r="AJ12" s="676"/>
      <c r="AK12" s="676"/>
      <c r="AL12" s="645" t="s">
        <v>175</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49830</v>
      </c>
      <c r="BH12" s="643"/>
      <c r="BI12" s="643"/>
      <c r="BJ12" s="643"/>
      <c r="BK12" s="643"/>
      <c r="BL12" s="643"/>
      <c r="BM12" s="643"/>
      <c r="BN12" s="644"/>
      <c r="BO12" s="675">
        <v>41.8</v>
      </c>
      <c r="BP12" s="675"/>
      <c r="BQ12" s="675"/>
      <c r="BR12" s="675"/>
      <c r="BS12" s="648" t="s">
        <v>175</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161365</v>
      </c>
      <c r="CS12" s="643"/>
      <c r="CT12" s="643"/>
      <c r="CU12" s="643"/>
      <c r="CV12" s="643"/>
      <c r="CW12" s="643"/>
      <c r="CX12" s="643"/>
      <c r="CY12" s="644"/>
      <c r="CZ12" s="675">
        <v>5.5</v>
      </c>
      <c r="DA12" s="675"/>
      <c r="DB12" s="675"/>
      <c r="DC12" s="675"/>
      <c r="DD12" s="648">
        <v>11880</v>
      </c>
      <c r="DE12" s="643"/>
      <c r="DF12" s="643"/>
      <c r="DG12" s="643"/>
      <c r="DH12" s="643"/>
      <c r="DI12" s="643"/>
      <c r="DJ12" s="643"/>
      <c r="DK12" s="643"/>
      <c r="DL12" s="643"/>
      <c r="DM12" s="643"/>
      <c r="DN12" s="643"/>
      <c r="DO12" s="643"/>
      <c r="DP12" s="644"/>
      <c r="DQ12" s="648">
        <v>72741</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175</v>
      </c>
      <c r="S13" s="643"/>
      <c r="T13" s="643"/>
      <c r="U13" s="643"/>
      <c r="V13" s="643"/>
      <c r="W13" s="643"/>
      <c r="X13" s="643"/>
      <c r="Y13" s="644"/>
      <c r="Z13" s="675" t="s">
        <v>175</v>
      </c>
      <c r="AA13" s="675"/>
      <c r="AB13" s="675"/>
      <c r="AC13" s="675"/>
      <c r="AD13" s="676" t="s">
        <v>175</v>
      </c>
      <c r="AE13" s="676"/>
      <c r="AF13" s="676"/>
      <c r="AG13" s="676"/>
      <c r="AH13" s="676"/>
      <c r="AI13" s="676"/>
      <c r="AJ13" s="676"/>
      <c r="AK13" s="676"/>
      <c r="AL13" s="645" t="s">
        <v>227</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47306</v>
      </c>
      <c r="BH13" s="643"/>
      <c r="BI13" s="643"/>
      <c r="BJ13" s="643"/>
      <c r="BK13" s="643"/>
      <c r="BL13" s="643"/>
      <c r="BM13" s="643"/>
      <c r="BN13" s="644"/>
      <c r="BO13" s="675">
        <v>39.700000000000003</v>
      </c>
      <c r="BP13" s="675"/>
      <c r="BQ13" s="675"/>
      <c r="BR13" s="675"/>
      <c r="BS13" s="648" t="s">
        <v>227</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301326</v>
      </c>
      <c r="CS13" s="643"/>
      <c r="CT13" s="643"/>
      <c r="CU13" s="643"/>
      <c r="CV13" s="643"/>
      <c r="CW13" s="643"/>
      <c r="CX13" s="643"/>
      <c r="CY13" s="644"/>
      <c r="CZ13" s="675">
        <v>10.199999999999999</v>
      </c>
      <c r="DA13" s="675"/>
      <c r="DB13" s="675"/>
      <c r="DC13" s="675"/>
      <c r="DD13" s="648">
        <v>117383</v>
      </c>
      <c r="DE13" s="643"/>
      <c r="DF13" s="643"/>
      <c r="DG13" s="643"/>
      <c r="DH13" s="643"/>
      <c r="DI13" s="643"/>
      <c r="DJ13" s="643"/>
      <c r="DK13" s="643"/>
      <c r="DL13" s="643"/>
      <c r="DM13" s="643"/>
      <c r="DN13" s="643"/>
      <c r="DO13" s="643"/>
      <c r="DP13" s="644"/>
      <c r="DQ13" s="648">
        <v>142958</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175</v>
      </c>
      <c r="S14" s="643"/>
      <c r="T14" s="643"/>
      <c r="U14" s="643"/>
      <c r="V14" s="643"/>
      <c r="W14" s="643"/>
      <c r="X14" s="643"/>
      <c r="Y14" s="644"/>
      <c r="Z14" s="675" t="s">
        <v>175</v>
      </c>
      <c r="AA14" s="675"/>
      <c r="AB14" s="675"/>
      <c r="AC14" s="675"/>
      <c r="AD14" s="676" t="s">
        <v>175</v>
      </c>
      <c r="AE14" s="676"/>
      <c r="AF14" s="676"/>
      <c r="AG14" s="676"/>
      <c r="AH14" s="676"/>
      <c r="AI14" s="676"/>
      <c r="AJ14" s="676"/>
      <c r="AK14" s="676"/>
      <c r="AL14" s="645" t="s">
        <v>175</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3353</v>
      </c>
      <c r="BH14" s="643"/>
      <c r="BI14" s="643"/>
      <c r="BJ14" s="643"/>
      <c r="BK14" s="643"/>
      <c r="BL14" s="643"/>
      <c r="BM14" s="643"/>
      <c r="BN14" s="644"/>
      <c r="BO14" s="675">
        <v>2.8</v>
      </c>
      <c r="BP14" s="675"/>
      <c r="BQ14" s="675"/>
      <c r="BR14" s="675"/>
      <c r="BS14" s="648" t="s">
        <v>175</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82102</v>
      </c>
      <c r="CS14" s="643"/>
      <c r="CT14" s="643"/>
      <c r="CU14" s="643"/>
      <c r="CV14" s="643"/>
      <c r="CW14" s="643"/>
      <c r="CX14" s="643"/>
      <c r="CY14" s="644"/>
      <c r="CZ14" s="675">
        <v>2.8</v>
      </c>
      <c r="DA14" s="675"/>
      <c r="DB14" s="675"/>
      <c r="DC14" s="675"/>
      <c r="DD14" s="648" t="s">
        <v>227</v>
      </c>
      <c r="DE14" s="643"/>
      <c r="DF14" s="643"/>
      <c r="DG14" s="643"/>
      <c r="DH14" s="643"/>
      <c r="DI14" s="643"/>
      <c r="DJ14" s="643"/>
      <c r="DK14" s="643"/>
      <c r="DL14" s="643"/>
      <c r="DM14" s="643"/>
      <c r="DN14" s="643"/>
      <c r="DO14" s="643"/>
      <c r="DP14" s="644"/>
      <c r="DQ14" s="648">
        <v>79128</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227</v>
      </c>
      <c r="S15" s="643"/>
      <c r="T15" s="643"/>
      <c r="U15" s="643"/>
      <c r="V15" s="643"/>
      <c r="W15" s="643"/>
      <c r="X15" s="643"/>
      <c r="Y15" s="644"/>
      <c r="Z15" s="675" t="s">
        <v>175</v>
      </c>
      <c r="AA15" s="675"/>
      <c r="AB15" s="675"/>
      <c r="AC15" s="675"/>
      <c r="AD15" s="676" t="s">
        <v>175</v>
      </c>
      <c r="AE15" s="676"/>
      <c r="AF15" s="676"/>
      <c r="AG15" s="676"/>
      <c r="AH15" s="676"/>
      <c r="AI15" s="676"/>
      <c r="AJ15" s="676"/>
      <c r="AK15" s="676"/>
      <c r="AL15" s="645" t="s">
        <v>227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9564</v>
      </c>
      <c r="BH15" s="643"/>
      <c r="BI15" s="643"/>
      <c r="BJ15" s="643"/>
      <c r="BK15" s="643"/>
      <c r="BL15" s="643"/>
      <c r="BM15" s="643"/>
      <c r="BN15" s="644"/>
      <c r="BO15" s="675">
        <v>8</v>
      </c>
      <c r="BP15" s="675"/>
      <c r="BQ15" s="675"/>
      <c r="BR15" s="675"/>
      <c r="BS15" s="648" t="s">
        <v>227</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511804</v>
      </c>
      <c r="CS15" s="643"/>
      <c r="CT15" s="643"/>
      <c r="CU15" s="643"/>
      <c r="CV15" s="643"/>
      <c r="CW15" s="643"/>
      <c r="CX15" s="643"/>
      <c r="CY15" s="644"/>
      <c r="CZ15" s="675">
        <v>17.3</v>
      </c>
      <c r="DA15" s="675"/>
      <c r="DB15" s="675"/>
      <c r="DC15" s="675"/>
      <c r="DD15" s="648">
        <v>350746</v>
      </c>
      <c r="DE15" s="643"/>
      <c r="DF15" s="643"/>
      <c r="DG15" s="643"/>
      <c r="DH15" s="643"/>
      <c r="DI15" s="643"/>
      <c r="DJ15" s="643"/>
      <c r="DK15" s="643"/>
      <c r="DL15" s="643"/>
      <c r="DM15" s="643"/>
      <c r="DN15" s="643"/>
      <c r="DO15" s="643"/>
      <c r="DP15" s="644"/>
      <c r="DQ15" s="648">
        <v>169067</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2611</v>
      </c>
      <c r="S16" s="643"/>
      <c r="T16" s="643"/>
      <c r="U16" s="643"/>
      <c r="V16" s="643"/>
      <c r="W16" s="643"/>
      <c r="X16" s="643"/>
      <c r="Y16" s="644"/>
      <c r="Z16" s="675">
        <v>0.1</v>
      </c>
      <c r="AA16" s="675"/>
      <c r="AB16" s="675"/>
      <c r="AC16" s="675"/>
      <c r="AD16" s="676">
        <v>2611</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175</v>
      </c>
      <c r="BH16" s="643"/>
      <c r="BI16" s="643"/>
      <c r="BJ16" s="643"/>
      <c r="BK16" s="643"/>
      <c r="BL16" s="643"/>
      <c r="BM16" s="643"/>
      <c r="BN16" s="644"/>
      <c r="BO16" s="675" t="s">
        <v>175</v>
      </c>
      <c r="BP16" s="675"/>
      <c r="BQ16" s="675"/>
      <c r="BR16" s="675"/>
      <c r="BS16" s="648" t="s">
        <v>227</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175</v>
      </c>
      <c r="CS16" s="643"/>
      <c r="CT16" s="643"/>
      <c r="CU16" s="643"/>
      <c r="CV16" s="643"/>
      <c r="CW16" s="643"/>
      <c r="CX16" s="643"/>
      <c r="CY16" s="644"/>
      <c r="CZ16" s="675" t="s">
        <v>227</v>
      </c>
      <c r="DA16" s="675"/>
      <c r="DB16" s="675"/>
      <c r="DC16" s="675"/>
      <c r="DD16" s="648" t="s">
        <v>227</v>
      </c>
      <c r="DE16" s="643"/>
      <c r="DF16" s="643"/>
      <c r="DG16" s="643"/>
      <c r="DH16" s="643"/>
      <c r="DI16" s="643"/>
      <c r="DJ16" s="643"/>
      <c r="DK16" s="643"/>
      <c r="DL16" s="643"/>
      <c r="DM16" s="643"/>
      <c r="DN16" s="643"/>
      <c r="DO16" s="643"/>
      <c r="DP16" s="644"/>
      <c r="DQ16" s="648" t="s">
        <v>227</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92</v>
      </c>
      <c r="S17" s="643"/>
      <c r="T17" s="643"/>
      <c r="U17" s="643"/>
      <c r="V17" s="643"/>
      <c r="W17" s="643"/>
      <c r="X17" s="643"/>
      <c r="Y17" s="644"/>
      <c r="Z17" s="675">
        <v>0</v>
      </c>
      <c r="AA17" s="675"/>
      <c r="AB17" s="675"/>
      <c r="AC17" s="675"/>
      <c r="AD17" s="676">
        <v>92</v>
      </c>
      <c r="AE17" s="676"/>
      <c r="AF17" s="676"/>
      <c r="AG17" s="676"/>
      <c r="AH17" s="676"/>
      <c r="AI17" s="676"/>
      <c r="AJ17" s="676"/>
      <c r="AK17" s="676"/>
      <c r="AL17" s="645">
        <v>0</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227</v>
      </c>
      <c r="BH17" s="643"/>
      <c r="BI17" s="643"/>
      <c r="BJ17" s="643"/>
      <c r="BK17" s="643"/>
      <c r="BL17" s="643"/>
      <c r="BM17" s="643"/>
      <c r="BN17" s="644"/>
      <c r="BO17" s="675" t="s">
        <v>175</v>
      </c>
      <c r="BP17" s="675"/>
      <c r="BQ17" s="675"/>
      <c r="BR17" s="675"/>
      <c r="BS17" s="648" t="s">
        <v>175</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222226</v>
      </c>
      <c r="CS17" s="643"/>
      <c r="CT17" s="643"/>
      <c r="CU17" s="643"/>
      <c r="CV17" s="643"/>
      <c r="CW17" s="643"/>
      <c r="CX17" s="643"/>
      <c r="CY17" s="644"/>
      <c r="CZ17" s="675">
        <v>7.5</v>
      </c>
      <c r="DA17" s="675"/>
      <c r="DB17" s="675"/>
      <c r="DC17" s="675"/>
      <c r="DD17" s="648" t="s">
        <v>227</v>
      </c>
      <c r="DE17" s="643"/>
      <c r="DF17" s="643"/>
      <c r="DG17" s="643"/>
      <c r="DH17" s="643"/>
      <c r="DI17" s="643"/>
      <c r="DJ17" s="643"/>
      <c r="DK17" s="643"/>
      <c r="DL17" s="643"/>
      <c r="DM17" s="643"/>
      <c r="DN17" s="643"/>
      <c r="DO17" s="643"/>
      <c r="DP17" s="644"/>
      <c r="DQ17" s="648">
        <v>215693</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1182</v>
      </c>
      <c r="S18" s="643"/>
      <c r="T18" s="643"/>
      <c r="U18" s="643"/>
      <c r="V18" s="643"/>
      <c r="W18" s="643"/>
      <c r="X18" s="643"/>
      <c r="Y18" s="644"/>
      <c r="Z18" s="675">
        <v>0</v>
      </c>
      <c r="AA18" s="675"/>
      <c r="AB18" s="675"/>
      <c r="AC18" s="675"/>
      <c r="AD18" s="676">
        <v>1182</v>
      </c>
      <c r="AE18" s="676"/>
      <c r="AF18" s="676"/>
      <c r="AG18" s="676"/>
      <c r="AH18" s="676"/>
      <c r="AI18" s="676"/>
      <c r="AJ18" s="676"/>
      <c r="AK18" s="676"/>
      <c r="AL18" s="645">
        <v>0.1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227</v>
      </c>
      <c r="BH18" s="643"/>
      <c r="BI18" s="643"/>
      <c r="BJ18" s="643"/>
      <c r="BK18" s="643"/>
      <c r="BL18" s="643"/>
      <c r="BM18" s="643"/>
      <c r="BN18" s="644"/>
      <c r="BO18" s="675" t="s">
        <v>175</v>
      </c>
      <c r="BP18" s="675"/>
      <c r="BQ18" s="675"/>
      <c r="BR18" s="675"/>
      <c r="BS18" s="648" t="s">
        <v>175</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v>826</v>
      </c>
      <c r="CS18" s="643"/>
      <c r="CT18" s="643"/>
      <c r="CU18" s="643"/>
      <c r="CV18" s="643"/>
      <c r="CW18" s="643"/>
      <c r="CX18" s="643"/>
      <c r="CY18" s="644"/>
      <c r="CZ18" s="675">
        <v>0</v>
      </c>
      <c r="DA18" s="675"/>
      <c r="DB18" s="675"/>
      <c r="DC18" s="675"/>
      <c r="DD18" s="648">
        <v>826</v>
      </c>
      <c r="DE18" s="643"/>
      <c r="DF18" s="643"/>
      <c r="DG18" s="643"/>
      <c r="DH18" s="643"/>
      <c r="DI18" s="643"/>
      <c r="DJ18" s="643"/>
      <c r="DK18" s="643"/>
      <c r="DL18" s="643"/>
      <c r="DM18" s="643"/>
      <c r="DN18" s="643"/>
      <c r="DO18" s="643"/>
      <c r="DP18" s="644"/>
      <c r="DQ18" s="648">
        <v>826</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151</v>
      </c>
      <c r="S19" s="643"/>
      <c r="T19" s="643"/>
      <c r="U19" s="643"/>
      <c r="V19" s="643"/>
      <c r="W19" s="643"/>
      <c r="X19" s="643"/>
      <c r="Y19" s="644"/>
      <c r="Z19" s="675">
        <v>0</v>
      </c>
      <c r="AA19" s="675"/>
      <c r="AB19" s="675"/>
      <c r="AC19" s="675"/>
      <c r="AD19" s="676">
        <v>151</v>
      </c>
      <c r="AE19" s="676"/>
      <c r="AF19" s="676"/>
      <c r="AG19" s="676"/>
      <c r="AH19" s="676"/>
      <c r="AI19" s="676"/>
      <c r="AJ19" s="676"/>
      <c r="AK19" s="676"/>
      <c r="AL19" s="645">
        <v>0</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227</v>
      </c>
      <c r="BH19" s="643"/>
      <c r="BI19" s="643"/>
      <c r="BJ19" s="643"/>
      <c r="BK19" s="643"/>
      <c r="BL19" s="643"/>
      <c r="BM19" s="643"/>
      <c r="BN19" s="644"/>
      <c r="BO19" s="675" t="s">
        <v>227</v>
      </c>
      <c r="BP19" s="675"/>
      <c r="BQ19" s="675"/>
      <c r="BR19" s="675"/>
      <c r="BS19" s="648" t="s">
        <v>227</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227</v>
      </c>
      <c r="CS19" s="643"/>
      <c r="CT19" s="643"/>
      <c r="CU19" s="643"/>
      <c r="CV19" s="643"/>
      <c r="CW19" s="643"/>
      <c r="CX19" s="643"/>
      <c r="CY19" s="644"/>
      <c r="CZ19" s="675" t="s">
        <v>175</v>
      </c>
      <c r="DA19" s="675"/>
      <c r="DB19" s="675"/>
      <c r="DC19" s="675"/>
      <c r="DD19" s="648" t="s">
        <v>175</v>
      </c>
      <c r="DE19" s="643"/>
      <c r="DF19" s="643"/>
      <c r="DG19" s="643"/>
      <c r="DH19" s="643"/>
      <c r="DI19" s="643"/>
      <c r="DJ19" s="643"/>
      <c r="DK19" s="643"/>
      <c r="DL19" s="643"/>
      <c r="DM19" s="643"/>
      <c r="DN19" s="643"/>
      <c r="DO19" s="643"/>
      <c r="DP19" s="644"/>
      <c r="DQ19" s="648" t="s">
        <v>227</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984</v>
      </c>
      <c r="S20" s="643"/>
      <c r="T20" s="643"/>
      <c r="U20" s="643"/>
      <c r="V20" s="643"/>
      <c r="W20" s="643"/>
      <c r="X20" s="643"/>
      <c r="Y20" s="644"/>
      <c r="Z20" s="675">
        <v>0</v>
      </c>
      <c r="AA20" s="675"/>
      <c r="AB20" s="675"/>
      <c r="AC20" s="675"/>
      <c r="AD20" s="676">
        <v>984</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175</v>
      </c>
      <c r="BH20" s="643"/>
      <c r="BI20" s="643"/>
      <c r="BJ20" s="643"/>
      <c r="BK20" s="643"/>
      <c r="BL20" s="643"/>
      <c r="BM20" s="643"/>
      <c r="BN20" s="644"/>
      <c r="BO20" s="675" t="s">
        <v>227</v>
      </c>
      <c r="BP20" s="675"/>
      <c r="BQ20" s="675"/>
      <c r="BR20" s="675"/>
      <c r="BS20" s="648" t="s">
        <v>175</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2953429</v>
      </c>
      <c r="CS20" s="643"/>
      <c r="CT20" s="643"/>
      <c r="CU20" s="643"/>
      <c r="CV20" s="643"/>
      <c r="CW20" s="643"/>
      <c r="CX20" s="643"/>
      <c r="CY20" s="644"/>
      <c r="CZ20" s="675">
        <v>100</v>
      </c>
      <c r="DA20" s="675"/>
      <c r="DB20" s="675"/>
      <c r="DC20" s="675"/>
      <c r="DD20" s="648">
        <v>806829</v>
      </c>
      <c r="DE20" s="643"/>
      <c r="DF20" s="643"/>
      <c r="DG20" s="643"/>
      <c r="DH20" s="643"/>
      <c r="DI20" s="643"/>
      <c r="DJ20" s="643"/>
      <c r="DK20" s="643"/>
      <c r="DL20" s="643"/>
      <c r="DM20" s="643"/>
      <c r="DN20" s="643"/>
      <c r="DO20" s="643"/>
      <c r="DP20" s="644"/>
      <c r="DQ20" s="648">
        <v>1704821</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47</v>
      </c>
      <c r="S21" s="643"/>
      <c r="T21" s="643"/>
      <c r="U21" s="643"/>
      <c r="V21" s="643"/>
      <c r="W21" s="643"/>
      <c r="X21" s="643"/>
      <c r="Y21" s="644"/>
      <c r="Z21" s="675">
        <v>0</v>
      </c>
      <c r="AA21" s="675"/>
      <c r="AB21" s="675"/>
      <c r="AC21" s="675"/>
      <c r="AD21" s="676">
        <v>47</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227</v>
      </c>
      <c r="BH21" s="643"/>
      <c r="BI21" s="643"/>
      <c r="BJ21" s="643"/>
      <c r="BK21" s="643"/>
      <c r="BL21" s="643"/>
      <c r="BM21" s="643"/>
      <c r="BN21" s="644"/>
      <c r="BO21" s="675" t="s">
        <v>175</v>
      </c>
      <c r="BP21" s="675"/>
      <c r="BQ21" s="675"/>
      <c r="BR21" s="675"/>
      <c r="BS21" s="648" t="s">
        <v>175</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1379853</v>
      </c>
      <c r="S22" s="643"/>
      <c r="T22" s="643"/>
      <c r="U22" s="643"/>
      <c r="V22" s="643"/>
      <c r="W22" s="643"/>
      <c r="X22" s="643"/>
      <c r="Y22" s="644"/>
      <c r="Z22" s="675">
        <v>46.3</v>
      </c>
      <c r="AA22" s="675"/>
      <c r="AB22" s="675"/>
      <c r="AC22" s="675"/>
      <c r="AD22" s="676">
        <v>1274628</v>
      </c>
      <c r="AE22" s="676"/>
      <c r="AF22" s="676"/>
      <c r="AG22" s="676"/>
      <c r="AH22" s="676"/>
      <c r="AI22" s="676"/>
      <c r="AJ22" s="676"/>
      <c r="AK22" s="676"/>
      <c r="AL22" s="645">
        <v>85.8</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175</v>
      </c>
      <c r="BH22" s="643"/>
      <c r="BI22" s="643"/>
      <c r="BJ22" s="643"/>
      <c r="BK22" s="643"/>
      <c r="BL22" s="643"/>
      <c r="BM22" s="643"/>
      <c r="BN22" s="644"/>
      <c r="BO22" s="675" t="s">
        <v>227</v>
      </c>
      <c r="BP22" s="675"/>
      <c r="BQ22" s="675"/>
      <c r="BR22" s="675"/>
      <c r="BS22" s="648" t="s">
        <v>175</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1274628</v>
      </c>
      <c r="S23" s="643"/>
      <c r="T23" s="643"/>
      <c r="U23" s="643"/>
      <c r="V23" s="643"/>
      <c r="W23" s="643"/>
      <c r="X23" s="643"/>
      <c r="Y23" s="644"/>
      <c r="Z23" s="675">
        <v>42.8</v>
      </c>
      <c r="AA23" s="675"/>
      <c r="AB23" s="675"/>
      <c r="AC23" s="675"/>
      <c r="AD23" s="676">
        <v>1274628</v>
      </c>
      <c r="AE23" s="676"/>
      <c r="AF23" s="676"/>
      <c r="AG23" s="676"/>
      <c r="AH23" s="676"/>
      <c r="AI23" s="676"/>
      <c r="AJ23" s="676"/>
      <c r="AK23" s="676"/>
      <c r="AL23" s="645">
        <v>85.8</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227</v>
      </c>
      <c r="BH23" s="643"/>
      <c r="BI23" s="643"/>
      <c r="BJ23" s="643"/>
      <c r="BK23" s="643"/>
      <c r="BL23" s="643"/>
      <c r="BM23" s="643"/>
      <c r="BN23" s="644"/>
      <c r="BO23" s="675" t="s">
        <v>175</v>
      </c>
      <c r="BP23" s="675"/>
      <c r="BQ23" s="675"/>
      <c r="BR23" s="675"/>
      <c r="BS23" s="648" t="s">
        <v>227</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105225</v>
      </c>
      <c r="S24" s="643"/>
      <c r="T24" s="643"/>
      <c r="U24" s="643"/>
      <c r="V24" s="643"/>
      <c r="W24" s="643"/>
      <c r="X24" s="643"/>
      <c r="Y24" s="644"/>
      <c r="Z24" s="675">
        <v>3.5</v>
      </c>
      <c r="AA24" s="675"/>
      <c r="AB24" s="675"/>
      <c r="AC24" s="675"/>
      <c r="AD24" s="676" t="s">
        <v>227</v>
      </c>
      <c r="AE24" s="676"/>
      <c r="AF24" s="676"/>
      <c r="AG24" s="676"/>
      <c r="AH24" s="676"/>
      <c r="AI24" s="676"/>
      <c r="AJ24" s="676"/>
      <c r="AK24" s="676"/>
      <c r="AL24" s="645" t="s">
        <v>227</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227</v>
      </c>
      <c r="BH24" s="643"/>
      <c r="BI24" s="643"/>
      <c r="BJ24" s="643"/>
      <c r="BK24" s="643"/>
      <c r="BL24" s="643"/>
      <c r="BM24" s="643"/>
      <c r="BN24" s="644"/>
      <c r="BO24" s="675" t="s">
        <v>175</v>
      </c>
      <c r="BP24" s="675"/>
      <c r="BQ24" s="675"/>
      <c r="BR24" s="675"/>
      <c r="BS24" s="648" t="s">
        <v>227</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735026</v>
      </c>
      <c r="CS24" s="698"/>
      <c r="CT24" s="698"/>
      <c r="CU24" s="698"/>
      <c r="CV24" s="698"/>
      <c r="CW24" s="698"/>
      <c r="CX24" s="698"/>
      <c r="CY24" s="741"/>
      <c r="CZ24" s="742">
        <v>24.9</v>
      </c>
      <c r="DA24" s="715"/>
      <c r="DB24" s="715"/>
      <c r="DC24" s="745"/>
      <c r="DD24" s="740">
        <v>645387</v>
      </c>
      <c r="DE24" s="698"/>
      <c r="DF24" s="698"/>
      <c r="DG24" s="698"/>
      <c r="DH24" s="698"/>
      <c r="DI24" s="698"/>
      <c r="DJ24" s="698"/>
      <c r="DK24" s="741"/>
      <c r="DL24" s="740">
        <v>601773</v>
      </c>
      <c r="DM24" s="698"/>
      <c r="DN24" s="698"/>
      <c r="DO24" s="698"/>
      <c r="DP24" s="698"/>
      <c r="DQ24" s="698"/>
      <c r="DR24" s="698"/>
      <c r="DS24" s="698"/>
      <c r="DT24" s="698"/>
      <c r="DU24" s="698"/>
      <c r="DV24" s="741"/>
      <c r="DW24" s="742">
        <v>39.5</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175</v>
      </c>
      <c r="S25" s="643"/>
      <c r="T25" s="643"/>
      <c r="U25" s="643"/>
      <c r="V25" s="643"/>
      <c r="W25" s="643"/>
      <c r="X25" s="643"/>
      <c r="Y25" s="644"/>
      <c r="Z25" s="675" t="s">
        <v>227</v>
      </c>
      <c r="AA25" s="675"/>
      <c r="AB25" s="675"/>
      <c r="AC25" s="675"/>
      <c r="AD25" s="676" t="s">
        <v>227</v>
      </c>
      <c r="AE25" s="676"/>
      <c r="AF25" s="676"/>
      <c r="AG25" s="676"/>
      <c r="AH25" s="676"/>
      <c r="AI25" s="676"/>
      <c r="AJ25" s="676"/>
      <c r="AK25" s="676"/>
      <c r="AL25" s="645" t="s">
        <v>227</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175</v>
      </c>
      <c r="BH25" s="643"/>
      <c r="BI25" s="643"/>
      <c r="BJ25" s="643"/>
      <c r="BK25" s="643"/>
      <c r="BL25" s="643"/>
      <c r="BM25" s="643"/>
      <c r="BN25" s="644"/>
      <c r="BO25" s="675" t="s">
        <v>227</v>
      </c>
      <c r="BP25" s="675"/>
      <c r="BQ25" s="675"/>
      <c r="BR25" s="675"/>
      <c r="BS25" s="648" t="s">
        <v>227</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436552</v>
      </c>
      <c r="CS25" s="661"/>
      <c r="CT25" s="661"/>
      <c r="CU25" s="661"/>
      <c r="CV25" s="661"/>
      <c r="CW25" s="661"/>
      <c r="CX25" s="661"/>
      <c r="CY25" s="662"/>
      <c r="CZ25" s="645">
        <v>14.8</v>
      </c>
      <c r="DA25" s="663"/>
      <c r="DB25" s="663"/>
      <c r="DC25" s="664"/>
      <c r="DD25" s="648">
        <v>409926</v>
      </c>
      <c r="DE25" s="661"/>
      <c r="DF25" s="661"/>
      <c r="DG25" s="661"/>
      <c r="DH25" s="661"/>
      <c r="DI25" s="661"/>
      <c r="DJ25" s="661"/>
      <c r="DK25" s="662"/>
      <c r="DL25" s="648">
        <v>368801</v>
      </c>
      <c r="DM25" s="661"/>
      <c r="DN25" s="661"/>
      <c r="DO25" s="661"/>
      <c r="DP25" s="661"/>
      <c r="DQ25" s="661"/>
      <c r="DR25" s="661"/>
      <c r="DS25" s="661"/>
      <c r="DT25" s="661"/>
      <c r="DU25" s="661"/>
      <c r="DV25" s="662"/>
      <c r="DW25" s="645">
        <v>24.2</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1578474</v>
      </c>
      <c r="S26" s="643"/>
      <c r="T26" s="643"/>
      <c r="U26" s="643"/>
      <c r="V26" s="643"/>
      <c r="W26" s="643"/>
      <c r="X26" s="643"/>
      <c r="Y26" s="644"/>
      <c r="Z26" s="675">
        <v>53</v>
      </c>
      <c r="AA26" s="675"/>
      <c r="AB26" s="675"/>
      <c r="AC26" s="675"/>
      <c r="AD26" s="676">
        <v>1473249</v>
      </c>
      <c r="AE26" s="676"/>
      <c r="AF26" s="676"/>
      <c r="AG26" s="676"/>
      <c r="AH26" s="676"/>
      <c r="AI26" s="676"/>
      <c r="AJ26" s="676"/>
      <c r="AK26" s="676"/>
      <c r="AL26" s="645">
        <v>99.2</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227</v>
      </c>
      <c r="BH26" s="643"/>
      <c r="BI26" s="643"/>
      <c r="BJ26" s="643"/>
      <c r="BK26" s="643"/>
      <c r="BL26" s="643"/>
      <c r="BM26" s="643"/>
      <c r="BN26" s="644"/>
      <c r="BO26" s="675" t="s">
        <v>175</v>
      </c>
      <c r="BP26" s="675"/>
      <c r="BQ26" s="675"/>
      <c r="BR26" s="675"/>
      <c r="BS26" s="648" t="s">
        <v>227</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214640</v>
      </c>
      <c r="CS26" s="643"/>
      <c r="CT26" s="643"/>
      <c r="CU26" s="643"/>
      <c r="CV26" s="643"/>
      <c r="CW26" s="643"/>
      <c r="CX26" s="643"/>
      <c r="CY26" s="644"/>
      <c r="CZ26" s="645">
        <v>7.3</v>
      </c>
      <c r="DA26" s="663"/>
      <c r="DB26" s="663"/>
      <c r="DC26" s="664"/>
      <c r="DD26" s="648">
        <v>192514</v>
      </c>
      <c r="DE26" s="643"/>
      <c r="DF26" s="643"/>
      <c r="DG26" s="643"/>
      <c r="DH26" s="643"/>
      <c r="DI26" s="643"/>
      <c r="DJ26" s="643"/>
      <c r="DK26" s="644"/>
      <c r="DL26" s="648" t="s">
        <v>175</v>
      </c>
      <c r="DM26" s="643"/>
      <c r="DN26" s="643"/>
      <c r="DO26" s="643"/>
      <c r="DP26" s="643"/>
      <c r="DQ26" s="643"/>
      <c r="DR26" s="643"/>
      <c r="DS26" s="643"/>
      <c r="DT26" s="643"/>
      <c r="DU26" s="643"/>
      <c r="DV26" s="644"/>
      <c r="DW26" s="645" t="s">
        <v>227</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t="s">
        <v>227</v>
      </c>
      <c r="S27" s="643"/>
      <c r="T27" s="643"/>
      <c r="U27" s="643"/>
      <c r="V27" s="643"/>
      <c r="W27" s="643"/>
      <c r="X27" s="643"/>
      <c r="Y27" s="644"/>
      <c r="Z27" s="675" t="s">
        <v>175</v>
      </c>
      <c r="AA27" s="675"/>
      <c r="AB27" s="675"/>
      <c r="AC27" s="675"/>
      <c r="AD27" s="676" t="s">
        <v>175</v>
      </c>
      <c r="AE27" s="676"/>
      <c r="AF27" s="676"/>
      <c r="AG27" s="676"/>
      <c r="AH27" s="676"/>
      <c r="AI27" s="676"/>
      <c r="AJ27" s="676"/>
      <c r="AK27" s="676"/>
      <c r="AL27" s="645" t="s">
        <v>175</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119239</v>
      </c>
      <c r="BH27" s="643"/>
      <c r="BI27" s="643"/>
      <c r="BJ27" s="643"/>
      <c r="BK27" s="643"/>
      <c r="BL27" s="643"/>
      <c r="BM27" s="643"/>
      <c r="BN27" s="644"/>
      <c r="BO27" s="675">
        <v>100</v>
      </c>
      <c r="BP27" s="675"/>
      <c r="BQ27" s="675"/>
      <c r="BR27" s="675"/>
      <c r="BS27" s="648" t="s">
        <v>227</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76248</v>
      </c>
      <c r="CS27" s="661"/>
      <c r="CT27" s="661"/>
      <c r="CU27" s="661"/>
      <c r="CV27" s="661"/>
      <c r="CW27" s="661"/>
      <c r="CX27" s="661"/>
      <c r="CY27" s="662"/>
      <c r="CZ27" s="645">
        <v>2.6</v>
      </c>
      <c r="DA27" s="663"/>
      <c r="DB27" s="663"/>
      <c r="DC27" s="664"/>
      <c r="DD27" s="648">
        <v>19768</v>
      </c>
      <c r="DE27" s="661"/>
      <c r="DF27" s="661"/>
      <c r="DG27" s="661"/>
      <c r="DH27" s="661"/>
      <c r="DI27" s="661"/>
      <c r="DJ27" s="661"/>
      <c r="DK27" s="662"/>
      <c r="DL27" s="648">
        <v>17279</v>
      </c>
      <c r="DM27" s="661"/>
      <c r="DN27" s="661"/>
      <c r="DO27" s="661"/>
      <c r="DP27" s="661"/>
      <c r="DQ27" s="661"/>
      <c r="DR27" s="661"/>
      <c r="DS27" s="661"/>
      <c r="DT27" s="661"/>
      <c r="DU27" s="661"/>
      <c r="DV27" s="662"/>
      <c r="DW27" s="645">
        <v>1.1000000000000001</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379</v>
      </c>
      <c r="S28" s="643"/>
      <c r="T28" s="643"/>
      <c r="U28" s="643"/>
      <c r="V28" s="643"/>
      <c r="W28" s="643"/>
      <c r="X28" s="643"/>
      <c r="Y28" s="644"/>
      <c r="Z28" s="675">
        <v>0</v>
      </c>
      <c r="AA28" s="675"/>
      <c r="AB28" s="675"/>
      <c r="AC28" s="675"/>
      <c r="AD28" s="676" t="s">
        <v>175</v>
      </c>
      <c r="AE28" s="676"/>
      <c r="AF28" s="676"/>
      <c r="AG28" s="676"/>
      <c r="AH28" s="676"/>
      <c r="AI28" s="676"/>
      <c r="AJ28" s="676"/>
      <c r="AK28" s="676"/>
      <c r="AL28" s="645" t="s">
        <v>175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222226</v>
      </c>
      <c r="CS28" s="643"/>
      <c r="CT28" s="643"/>
      <c r="CU28" s="643"/>
      <c r="CV28" s="643"/>
      <c r="CW28" s="643"/>
      <c r="CX28" s="643"/>
      <c r="CY28" s="644"/>
      <c r="CZ28" s="645">
        <v>7.5</v>
      </c>
      <c r="DA28" s="663"/>
      <c r="DB28" s="663"/>
      <c r="DC28" s="664"/>
      <c r="DD28" s="648">
        <v>215693</v>
      </c>
      <c r="DE28" s="643"/>
      <c r="DF28" s="643"/>
      <c r="DG28" s="643"/>
      <c r="DH28" s="643"/>
      <c r="DI28" s="643"/>
      <c r="DJ28" s="643"/>
      <c r="DK28" s="644"/>
      <c r="DL28" s="648">
        <v>215693</v>
      </c>
      <c r="DM28" s="643"/>
      <c r="DN28" s="643"/>
      <c r="DO28" s="643"/>
      <c r="DP28" s="643"/>
      <c r="DQ28" s="643"/>
      <c r="DR28" s="643"/>
      <c r="DS28" s="643"/>
      <c r="DT28" s="643"/>
      <c r="DU28" s="643"/>
      <c r="DV28" s="644"/>
      <c r="DW28" s="645">
        <v>14.2</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44275</v>
      </c>
      <c r="S29" s="643"/>
      <c r="T29" s="643"/>
      <c r="U29" s="643"/>
      <c r="V29" s="643"/>
      <c r="W29" s="643"/>
      <c r="X29" s="643"/>
      <c r="Y29" s="644"/>
      <c r="Z29" s="675">
        <v>1.5</v>
      </c>
      <c r="AA29" s="675"/>
      <c r="AB29" s="675"/>
      <c r="AC29" s="675"/>
      <c r="AD29" s="676" t="s">
        <v>227</v>
      </c>
      <c r="AE29" s="676"/>
      <c r="AF29" s="676"/>
      <c r="AG29" s="676"/>
      <c r="AH29" s="676"/>
      <c r="AI29" s="676"/>
      <c r="AJ29" s="676"/>
      <c r="AK29" s="676"/>
      <c r="AL29" s="645" t="s">
        <v>227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304</v>
      </c>
      <c r="CG29" s="686"/>
      <c r="CH29" s="686"/>
      <c r="CI29" s="686"/>
      <c r="CJ29" s="686"/>
      <c r="CK29" s="686"/>
      <c r="CL29" s="686"/>
      <c r="CM29" s="686"/>
      <c r="CN29" s="686"/>
      <c r="CO29" s="686"/>
      <c r="CP29" s="686"/>
      <c r="CQ29" s="687"/>
      <c r="CR29" s="642">
        <v>222226</v>
      </c>
      <c r="CS29" s="661"/>
      <c r="CT29" s="661"/>
      <c r="CU29" s="661"/>
      <c r="CV29" s="661"/>
      <c r="CW29" s="661"/>
      <c r="CX29" s="661"/>
      <c r="CY29" s="662"/>
      <c r="CZ29" s="645">
        <v>7.5</v>
      </c>
      <c r="DA29" s="663"/>
      <c r="DB29" s="663"/>
      <c r="DC29" s="664"/>
      <c r="DD29" s="648">
        <v>215693</v>
      </c>
      <c r="DE29" s="661"/>
      <c r="DF29" s="661"/>
      <c r="DG29" s="661"/>
      <c r="DH29" s="661"/>
      <c r="DI29" s="661"/>
      <c r="DJ29" s="661"/>
      <c r="DK29" s="662"/>
      <c r="DL29" s="648">
        <v>215693</v>
      </c>
      <c r="DM29" s="661"/>
      <c r="DN29" s="661"/>
      <c r="DO29" s="661"/>
      <c r="DP29" s="661"/>
      <c r="DQ29" s="661"/>
      <c r="DR29" s="661"/>
      <c r="DS29" s="661"/>
      <c r="DT29" s="661"/>
      <c r="DU29" s="661"/>
      <c r="DV29" s="662"/>
      <c r="DW29" s="645">
        <v>14.2</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6349</v>
      </c>
      <c r="S30" s="643"/>
      <c r="T30" s="643"/>
      <c r="U30" s="643"/>
      <c r="V30" s="643"/>
      <c r="W30" s="643"/>
      <c r="X30" s="643"/>
      <c r="Y30" s="644"/>
      <c r="Z30" s="675">
        <v>0.2</v>
      </c>
      <c r="AA30" s="675"/>
      <c r="AB30" s="675"/>
      <c r="AC30" s="675"/>
      <c r="AD30" s="676" t="s">
        <v>175</v>
      </c>
      <c r="AE30" s="676"/>
      <c r="AF30" s="676"/>
      <c r="AG30" s="676"/>
      <c r="AH30" s="676"/>
      <c r="AI30" s="676"/>
      <c r="AJ30" s="676"/>
      <c r="AK30" s="676"/>
      <c r="AL30" s="645" t="s">
        <v>227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214079</v>
      </c>
      <c r="CS30" s="643"/>
      <c r="CT30" s="643"/>
      <c r="CU30" s="643"/>
      <c r="CV30" s="643"/>
      <c r="CW30" s="643"/>
      <c r="CX30" s="643"/>
      <c r="CY30" s="644"/>
      <c r="CZ30" s="645">
        <v>7.2</v>
      </c>
      <c r="DA30" s="663"/>
      <c r="DB30" s="663"/>
      <c r="DC30" s="664"/>
      <c r="DD30" s="648">
        <v>207754</v>
      </c>
      <c r="DE30" s="643"/>
      <c r="DF30" s="643"/>
      <c r="DG30" s="643"/>
      <c r="DH30" s="643"/>
      <c r="DI30" s="643"/>
      <c r="DJ30" s="643"/>
      <c r="DK30" s="644"/>
      <c r="DL30" s="648">
        <v>207754</v>
      </c>
      <c r="DM30" s="643"/>
      <c r="DN30" s="643"/>
      <c r="DO30" s="643"/>
      <c r="DP30" s="643"/>
      <c r="DQ30" s="643"/>
      <c r="DR30" s="643"/>
      <c r="DS30" s="643"/>
      <c r="DT30" s="643"/>
      <c r="DU30" s="643"/>
      <c r="DV30" s="644"/>
      <c r="DW30" s="645">
        <v>13.6</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415001</v>
      </c>
      <c r="S31" s="643"/>
      <c r="T31" s="643"/>
      <c r="U31" s="643"/>
      <c r="V31" s="643"/>
      <c r="W31" s="643"/>
      <c r="X31" s="643"/>
      <c r="Y31" s="644"/>
      <c r="Z31" s="675">
        <v>13.9</v>
      </c>
      <c r="AA31" s="675"/>
      <c r="AB31" s="675"/>
      <c r="AC31" s="675"/>
      <c r="AD31" s="676" t="s">
        <v>175</v>
      </c>
      <c r="AE31" s="676"/>
      <c r="AF31" s="676"/>
      <c r="AG31" s="676"/>
      <c r="AH31" s="676"/>
      <c r="AI31" s="676"/>
      <c r="AJ31" s="676"/>
      <c r="AK31" s="676"/>
      <c r="AL31" s="645" t="s">
        <v>227</v>
      </c>
      <c r="AM31" s="646"/>
      <c r="AN31" s="646"/>
      <c r="AO31" s="677"/>
      <c r="AP31" s="717" t="s">
        <v>310</v>
      </c>
      <c r="AQ31" s="718"/>
      <c r="AR31" s="718"/>
      <c r="AS31" s="718"/>
      <c r="AT31" s="723" t="s">
        <v>311</v>
      </c>
      <c r="AU31" s="231"/>
      <c r="AV31" s="231"/>
      <c r="AW31" s="231"/>
      <c r="AX31" s="710" t="s">
        <v>188</v>
      </c>
      <c r="AY31" s="711"/>
      <c r="AZ31" s="711"/>
      <c r="BA31" s="711"/>
      <c r="BB31" s="711"/>
      <c r="BC31" s="711"/>
      <c r="BD31" s="711"/>
      <c r="BE31" s="711"/>
      <c r="BF31" s="712"/>
      <c r="BG31" s="713">
        <v>100</v>
      </c>
      <c r="BH31" s="714"/>
      <c r="BI31" s="714"/>
      <c r="BJ31" s="714"/>
      <c r="BK31" s="714"/>
      <c r="BL31" s="714"/>
      <c r="BM31" s="715">
        <v>97.3</v>
      </c>
      <c r="BN31" s="714"/>
      <c r="BO31" s="714"/>
      <c r="BP31" s="714"/>
      <c r="BQ31" s="716"/>
      <c r="BR31" s="713">
        <v>100</v>
      </c>
      <c r="BS31" s="714"/>
      <c r="BT31" s="714"/>
      <c r="BU31" s="714"/>
      <c r="BV31" s="714"/>
      <c r="BW31" s="714"/>
      <c r="BX31" s="715">
        <v>96</v>
      </c>
      <c r="BY31" s="714"/>
      <c r="BZ31" s="714"/>
      <c r="CA31" s="714"/>
      <c r="CB31" s="716"/>
      <c r="CD31" s="733"/>
      <c r="CE31" s="734"/>
      <c r="CF31" s="689" t="s">
        <v>312</v>
      </c>
      <c r="CG31" s="686"/>
      <c r="CH31" s="686"/>
      <c r="CI31" s="686"/>
      <c r="CJ31" s="686"/>
      <c r="CK31" s="686"/>
      <c r="CL31" s="686"/>
      <c r="CM31" s="686"/>
      <c r="CN31" s="686"/>
      <c r="CO31" s="686"/>
      <c r="CP31" s="686"/>
      <c r="CQ31" s="687"/>
      <c r="CR31" s="642">
        <v>8147</v>
      </c>
      <c r="CS31" s="661"/>
      <c r="CT31" s="661"/>
      <c r="CU31" s="661"/>
      <c r="CV31" s="661"/>
      <c r="CW31" s="661"/>
      <c r="CX31" s="661"/>
      <c r="CY31" s="662"/>
      <c r="CZ31" s="645">
        <v>0.3</v>
      </c>
      <c r="DA31" s="663"/>
      <c r="DB31" s="663"/>
      <c r="DC31" s="664"/>
      <c r="DD31" s="648">
        <v>7939</v>
      </c>
      <c r="DE31" s="661"/>
      <c r="DF31" s="661"/>
      <c r="DG31" s="661"/>
      <c r="DH31" s="661"/>
      <c r="DI31" s="661"/>
      <c r="DJ31" s="661"/>
      <c r="DK31" s="662"/>
      <c r="DL31" s="648">
        <v>7939</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06" t="s">
        <v>313</v>
      </c>
      <c r="C32" s="707"/>
      <c r="D32" s="707"/>
      <c r="E32" s="707"/>
      <c r="F32" s="707"/>
      <c r="G32" s="707"/>
      <c r="H32" s="707"/>
      <c r="I32" s="707"/>
      <c r="J32" s="707"/>
      <c r="K32" s="707"/>
      <c r="L32" s="707"/>
      <c r="M32" s="707"/>
      <c r="N32" s="707"/>
      <c r="O32" s="707"/>
      <c r="P32" s="707"/>
      <c r="Q32" s="708"/>
      <c r="R32" s="642" t="s">
        <v>175</v>
      </c>
      <c r="S32" s="643"/>
      <c r="T32" s="643"/>
      <c r="U32" s="643"/>
      <c r="V32" s="643"/>
      <c r="W32" s="643"/>
      <c r="X32" s="643"/>
      <c r="Y32" s="644"/>
      <c r="Z32" s="675" t="s">
        <v>227</v>
      </c>
      <c r="AA32" s="675"/>
      <c r="AB32" s="675"/>
      <c r="AC32" s="675"/>
      <c r="AD32" s="676" t="s">
        <v>227</v>
      </c>
      <c r="AE32" s="676"/>
      <c r="AF32" s="676"/>
      <c r="AG32" s="676"/>
      <c r="AH32" s="676"/>
      <c r="AI32" s="676"/>
      <c r="AJ32" s="676"/>
      <c r="AK32" s="676"/>
      <c r="AL32" s="645" t="s">
        <v>227</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100</v>
      </c>
      <c r="BH32" s="661"/>
      <c r="BI32" s="661"/>
      <c r="BJ32" s="661"/>
      <c r="BK32" s="661"/>
      <c r="BL32" s="661"/>
      <c r="BM32" s="646">
        <v>99.8</v>
      </c>
      <c r="BN32" s="727"/>
      <c r="BO32" s="727"/>
      <c r="BP32" s="727"/>
      <c r="BQ32" s="685"/>
      <c r="BR32" s="726">
        <v>100</v>
      </c>
      <c r="BS32" s="661"/>
      <c r="BT32" s="661"/>
      <c r="BU32" s="661"/>
      <c r="BV32" s="661"/>
      <c r="BW32" s="661"/>
      <c r="BX32" s="646">
        <v>99.8</v>
      </c>
      <c r="BY32" s="727"/>
      <c r="BZ32" s="727"/>
      <c r="CA32" s="727"/>
      <c r="CB32" s="685"/>
      <c r="CD32" s="735"/>
      <c r="CE32" s="736"/>
      <c r="CF32" s="689" t="s">
        <v>316</v>
      </c>
      <c r="CG32" s="686"/>
      <c r="CH32" s="686"/>
      <c r="CI32" s="686"/>
      <c r="CJ32" s="686"/>
      <c r="CK32" s="686"/>
      <c r="CL32" s="686"/>
      <c r="CM32" s="686"/>
      <c r="CN32" s="686"/>
      <c r="CO32" s="686"/>
      <c r="CP32" s="686"/>
      <c r="CQ32" s="687"/>
      <c r="CR32" s="642" t="s">
        <v>227</v>
      </c>
      <c r="CS32" s="643"/>
      <c r="CT32" s="643"/>
      <c r="CU32" s="643"/>
      <c r="CV32" s="643"/>
      <c r="CW32" s="643"/>
      <c r="CX32" s="643"/>
      <c r="CY32" s="644"/>
      <c r="CZ32" s="645" t="s">
        <v>227</v>
      </c>
      <c r="DA32" s="663"/>
      <c r="DB32" s="663"/>
      <c r="DC32" s="664"/>
      <c r="DD32" s="648" t="s">
        <v>175</v>
      </c>
      <c r="DE32" s="643"/>
      <c r="DF32" s="643"/>
      <c r="DG32" s="643"/>
      <c r="DH32" s="643"/>
      <c r="DI32" s="643"/>
      <c r="DJ32" s="643"/>
      <c r="DK32" s="644"/>
      <c r="DL32" s="648" t="s">
        <v>175</v>
      </c>
      <c r="DM32" s="643"/>
      <c r="DN32" s="643"/>
      <c r="DO32" s="643"/>
      <c r="DP32" s="643"/>
      <c r="DQ32" s="643"/>
      <c r="DR32" s="643"/>
      <c r="DS32" s="643"/>
      <c r="DT32" s="643"/>
      <c r="DU32" s="643"/>
      <c r="DV32" s="644"/>
      <c r="DW32" s="645" t="s">
        <v>227</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320608</v>
      </c>
      <c r="S33" s="643"/>
      <c r="T33" s="643"/>
      <c r="U33" s="643"/>
      <c r="V33" s="643"/>
      <c r="W33" s="643"/>
      <c r="X33" s="643"/>
      <c r="Y33" s="644"/>
      <c r="Z33" s="675">
        <v>10.8</v>
      </c>
      <c r="AA33" s="675"/>
      <c r="AB33" s="675"/>
      <c r="AC33" s="675"/>
      <c r="AD33" s="676" t="s">
        <v>227</v>
      </c>
      <c r="AE33" s="676"/>
      <c r="AF33" s="676"/>
      <c r="AG33" s="676"/>
      <c r="AH33" s="676"/>
      <c r="AI33" s="676"/>
      <c r="AJ33" s="676"/>
      <c r="AK33" s="676"/>
      <c r="AL33" s="645" t="s">
        <v>227</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v>100</v>
      </c>
      <c r="BH33" s="627"/>
      <c r="BI33" s="627"/>
      <c r="BJ33" s="627"/>
      <c r="BK33" s="627"/>
      <c r="BL33" s="627"/>
      <c r="BM33" s="669">
        <v>93.6</v>
      </c>
      <c r="BN33" s="627"/>
      <c r="BO33" s="627"/>
      <c r="BP33" s="627"/>
      <c r="BQ33" s="671"/>
      <c r="BR33" s="709">
        <v>99.9</v>
      </c>
      <c r="BS33" s="627"/>
      <c r="BT33" s="627"/>
      <c r="BU33" s="627"/>
      <c r="BV33" s="627"/>
      <c r="BW33" s="627"/>
      <c r="BX33" s="669">
        <v>90.6</v>
      </c>
      <c r="BY33" s="627"/>
      <c r="BZ33" s="627"/>
      <c r="CA33" s="627"/>
      <c r="CB33" s="671"/>
      <c r="CD33" s="689" t="s">
        <v>319</v>
      </c>
      <c r="CE33" s="686"/>
      <c r="CF33" s="686"/>
      <c r="CG33" s="686"/>
      <c r="CH33" s="686"/>
      <c r="CI33" s="686"/>
      <c r="CJ33" s="686"/>
      <c r="CK33" s="686"/>
      <c r="CL33" s="686"/>
      <c r="CM33" s="686"/>
      <c r="CN33" s="686"/>
      <c r="CO33" s="686"/>
      <c r="CP33" s="686"/>
      <c r="CQ33" s="687"/>
      <c r="CR33" s="642">
        <v>1411574</v>
      </c>
      <c r="CS33" s="661"/>
      <c r="CT33" s="661"/>
      <c r="CU33" s="661"/>
      <c r="CV33" s="661"/>
      <c r="CW33" s="661"/>
      <c r="CX33" s="661"/>
      <c r="CY33" s="662"/>
      <c r="CZ33" s="645">
        <v>47.8</v>
      </c>
      <c r="DA33" s="663"/>
      <c r="DB33" s="663"/>
      <c r="DC33" s="664"/>
      <c r="DD33" s="648">
        <v>988742</v>
      </c>
      <c r="DE33" s="661"/>
      <c r="DF33" s="661"/>
      <c r="DG33" s="661"/>
      <c r="DH33" s="661"/>
      <c r="DI33" s="661"/>
      <c r="DJ33" s="661"/>
      <c r="DK33" s="662"/>
      <c r="DL33" s="648">
        <v>643254</v>
      </c>
      <c r="DM33" s="661"/>
      <c r="DN33" s="661"/>
      <c r="DO33" s="661"/>
      <c r="DP33" s="661"/>
      <c r="DQ33" s="661"/>
      <c r="DR33" s="661"/>
      <c r="DS33" s="661"/>
      <c r="DT33" s="661"/>
      <c r="DU33" s="661"/>
      <c r="DV33" s="662"/>
      <c r="DW33" s="645">
        <v>42.2</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12882</v>
      </c>
      <c r="S34" s="643"/>
      <c r="T34" s="643"/>
      <c r="U34" s="643"/>
      <c r="V34" s="643"/>
      <c r="W34" s="643"/>
      <c r="X34" s="643"/>
      <c r="Y34" s="644"/>
      <c r="Z34" s="675">
        <v>0.4</v>
      </c>
      <c r="AA34" s="675"/>
      <c r="AB34" s="675"/>
      <c r="AC34" s="675"/>
      <c r="AD34" s="676">
        <v>8995</v>
      </c>
      <c r="AE34" s="676"/>
      <c r="AF34" s="676"/>
      <c r="AG34" s="676"/>
      <c r="AH34" s="676"/>
      <c r="AI34" s="676"/>
      <c r="AJ34" s="676"/>
      <c r="AK34" s="676"/>
      <c r="AL34" s="645">
        <v>0.6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402774</v>
      </c>
      <c r="CS34" s="643"/>
      <c r="CT34" s="643"/>
      <c r="CU34" s="643"/>
      <c r="CV34" s="643"/>
      <c r="CW34" s="643"/>
      <c r="CX34" s="643"/>
      <c r="CY34" s="644"/>
      <c r="CZ34" s="645">
        <v>13.6</v>
      </c>
      <c r="DA34" s="663"/>
      <c r="DB34" s="663"/>
      <c r="DC34" s="664"/>
      <c r="DD34" s="648">
        <v>285399</v>
      </c>
      <c r="DE34" s="643"/>
      <c r="DF34" s="643"/>
      <c r="DG34" s="643"/>
      <c r="DH34" s="643"/>
      <c r="DI34" s="643"/>
      <c r="DJ34" s="643"/>
      <c r="DK34" s="644"/>
      <c r="DL34" s="648">
        <v>244270</v>
      </c>
      <c r="DM34" s="643"/>
      <c r="DN34" s="643"/>
      <c r="DO34" s="643"/>
      <c r="DP34" s="643"/>
      <c r="DQ34" s="643"/>
      <c r="DR34" s="643"/>
      <c r="DS34" s="643"/>
      <c r="DT34" s="643"/>
      <c r="DU34" s="643"/>
      <c r="DV34" s="644"/>
      <c r="DW34" s="645">
        <v>16</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2390</v>
      </c>
      <c r="S35" s="643"/>
      <c r="T35" s="643"/>
      <c r="U35" s="643"/>
      <c r="V35" s="643"/>
      <c r="W35" s="643"/>
      <c r="X35" s="643"/>
      <c r="Y35" s="644"/>
      <c r="Z35" s="675">
        <v>0.1</v>
      </c>
      <c r="AA35" s="675"/>
      <c r="AB35" s="675"/>
      <c r="AC35" s="675"/>
      <c r="AD35" s="676" t="s">
        <v>175</v>
      </c>
      <c r="AE35" s="676"/>
      <c r="AF35" s="676"/>
      <c r="AG35" s="676"/>
      <c r="AH35" s="676"/>
      <c r="AI35" s="676"/>
      <c r="AJ35" s="676"/>
      <c r="AK35" s="676"/>
      <c r="AL35" s="645" t="s">
        <v>175</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158779</v>
      </c>
      <c r="CS35" s="661"/>
      <c r="CT35" s="661"/>
      <c r="CU35" s="661"/>
      <c r="CV35" s="661"/>
      <c r="CW35" s="661"/>
      <c r="CX35" s="661"/>
      <c r="CY35" s="662"/>
      <c r="CZ35" s="645">
        <v>5.4</v>
      </c>
      <c r="DA35" s="663"/>
      <c r="DB35" s="663"/>
      <c r="DC35" s="664"/>
      <c r="DD35" s="648">
        <v>118057</v>
      </c>
      <c r="DE35" s="661"/>
      <c r="DF35" s="661"/>
      <c r="DG35" s="661"/>
      <c r="DH35" s="661"/>
      <c r="DI35" s="661"/>
      <c r="DJ35" s="661"/>
      <c r="DK35" s="662"/>
      <c r="DL35" s="648">
        <v>71122</v>
      </c>
      <c r="DM35" s="661"/>
      <c r="DN35" s="661"/>
      <c r="DO35" s="661"/>
      <c r="DP35" s="661"/>
      <c r="DQ35" s="661"/>
      <c r="DR35" s="661"/>
      <c r="DS35" s="661"/>
      <c r="DT35" s="661"/>
      <c r="DU35" s="661"/>
      <c r="DV35" s="662"/>
      <c r="DW35" s="645">
        <v>4.7</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93194</v>
      </c>
      <c r="S36" s="643"/>
      <c r="T36" s="643"/>
      <c r="U36" s="643"/>
      <c r="V36" s="643"/>
      <c r="W36" s="643"/>
      <c r="X36" s="643"/>
      <c r="Y36" s="644"/>
      <c r="Z36" s="675">
        <v>3.1</v>
      </c>
      <c r="AA36" s="675"/>
      <c r="AB36" s="675"/>
      <c r="AC36" s="675"/>
      <c r="AD36" s="676" t="s">
        <v>227</v>
      </c>
      <c r="AE36" s="676"/>
      <c r="AF36" s="676"/>
      <c r="AG36" s="676"/>
      <c r="AH36" s="676"/>
      <c r="AI36" s="676"/>
      <c r="AJ36" s="676"/>
      <c r="AK36" s="676"/>
      <c r="AL36" s="645" t="s">
        <v>227</v>
      </c>
      <c r="AM36" s="646"/>
      <c r="AN36" s="646"/>
      <c r="AO36" s="677"/>
      <c r="AP36" s="235"/>
      <c r="AQ36" s="694" t="s">
        <v>327</v>
      </c>
      <c r="AR36" s="695"/>
      <c r="AS36" s="695"/>
      <c r="AT36" s="695"/>
      <c r="AU36" s="695"/>
      <c r="AV36" s="695"/>
      <c r="AW36" s="695"/>
      <c r="AX36" s="695"/>
      <c r="AY36" s="696"/>
      <c r="AZ36" s="697">
        <v>234647</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8486</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437848</v>
      </c>
      <c r="CS36" s="643"/>
      <c r="CT36" s="643"/>
      <c r="CU36" s="643"/>
      <c r="CV36" s="643"/>
      <c r="CW36" s="643"/>
      <c r="CX36" s="643"/>
      <c r="CY36" s="644"/>
      <c r="CZ36" s="645">
        <v>14.8</v>
      </c>
      <c r="DA36" s="663"/>
      <c r="DB36" s="663"/>
      <c r="DC36" s="664"/>
      <c r="DD36" s="648">
        <v>217323</v>
      </c>
      <c r="DE36" s="643"/>
      <c r="DF36" s="643"/>
      <c r="DG36" s="643"/>
      <c r="DH36" s="643"/>
      <c r="DI36" s="643"/>
      <c r="DJ36" s="643"/>
      <c r="DK36" s="644"/>
      <c r="DL36" s="648">
        <v>178861</v>
      </c>
      <c r="DM36" s="643"/>
      <c r="DN36" s="643"/>
      <c r="DO36" s="643"/>
      <c r="DP36" s="643"/>
      <c r="DQ36" s="643"/>
      <c r="DR36" s="643"/>
      <c r="DS36" s="643"/>
      <c r="DT36" s="643"/>
      <c r="DU36" s="643"/>
      <c r="DV36" s="644"/>
      <c r="DW36" s="645">
        <v>11.7</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19414</v>
      </c>
      <c r="S37" s="643"/>
      <c r="T37" s="643"/>
      <c r="U37" s="643"/>
      <c r="V37" s="643"/>
      <c r="W37" s="643"/>
      <c r="X37" s="643"/>
      <c r="Y37" s="644"/>
      <c r="Z37" s="675">
        <v>0.7</v>
      </c>
      <c r="AA37" s="675"/>
      <c r="AB37" s="675"/>
      <c r="AC37" s="675"/>
      <c r="AD37" s="676" t="s">
        <v>227</v>
      </c>
      <c r="AE37" s="676"/>
      <c r="AF37" s="676"/>
      <c r="AG37" s="676"/>
      <c r="AH37" s="676"/>
      <c r="AI37" s="676"/>
      <c r="AJ37" s="676"/>
      <c r="AK37" s="676"/>
      <c r="AL37" s="645" t="s">
        <v>175</v>
      </c>
      <c r="AM37" s="646"/>
      <c r="AN37" s="646"/>
      <c r="AO37" s="677"/>
      <c r="AQ37" s="682" t="s">
        <v>331</v>
      </c>
      <c r="AR37" s="683"/>
      <c r="AS37" s="683"/>
      <c r="AT37" s="683"/>
      <c r="AU37" s="683"/>
      <c r="AV37" s="683"/>
      <c r="AW37" s="683"/>
      <c r="AX37" s="683"/>
      <c r="AY37" s="684"/>
      <c r="AZ37" s="642">
        <v>89579</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8486</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105452</v>
      </c>
      <c r="CS37" s="661"/>
      <c r="CT37" s="661"/>
      <c r="CU37" s="661"/>
      <c r="CV37" s="661"/>
      <c r="CW37" s="661"/>
      <c r="CX37" s="661"/>
      <c r="CY37" s="662"/>
      <c r="CZ37" s="645">
        <v>3.6</v>
      </c>
      <c r="DA37" s="663"/>
      <c r="DB37" s="663"/>
      <c r="DC37" s="664"/>
      <c r="DD37" s="648">
        <v>105452</v>
      </c>
      <c r="DE37" s="661"/>
      <c r="DF37" s="661"/>
      <c r="DG37" s="661"/>
      <c r="DH37" s="661"/>
      <c r="DI37" s="661"/>
      <c r="DJ37" s="661"/>
      <c r="DK37" s="662"/>
      <c r="DL37" s="648">
        <v>99475</v>
      </c>
      <c r="DM37" s="661"/>
      <c r="DN37" s="661"/>
      <c r="DO37" s="661"/>
      <c r="DP37" s="661"/>
      <c r="DQ37" s="661"/>
      <c r="DR37" s="661"/>
      <c r="DS37" s="661"/>
      <c r="DT37" s="661"/>
      <c r="DU37" s="661"/>
      <c r="DV37" s="662"/>
      <c r="DW37" s="645">
        <v>6.5</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78559</v>
      </c>
      <c r="S38" s="643"/>
      <c r="T38" s="643"/>
      <c r="U38" s="643"/>
      <c r="V38" s="643"/>
      <c r="W38" s="643"/>
      <c r="X38" s="643"/>
      <c r="Y38" s="644"/>
      <c r="Z38" s="675">
        <v>2.6</v>
      </c>
      <c r="AA38" s="675"/>
      <c r="AB38" s="675"/>
      <c r="AC38" s="675"/>
      <c r="AD38" s="676">
        <v>3176</v>
      </c>
      <c r="AE38" s="676"/>
      <c r="AF38" s="676"/>
      <c r="AG38" s="676"/>
      <c r="AH38" s="676"/>
      <c r="AI38" s="676"/>
      <c r="AJ38" s="676"/>
      <c r="AK38" s="676"/>
      <c r="AL38" s="645">
        <v>0.2</v>
      </c>
      <c r="AM38" s="646"/>
      <c r="AN38" s="646"/>
      <c r="AO38" s="677"/>
      <c r="AQ38" s="682" t="s">
        <v>335</v>
      </c>
      <c r="AR38" s="683"/>
      <c r="AS38" s="683"/>
      <c r="AT38" s="683"/>
      <c r="AU38" s="683"/>
      <c r="AV38" s="683"/>
      <c r="AW38" s="683"/>
      <c r="AX38" s="683"/>
      <c r="AY38" s="684"/>
      <c r="AZ38" s="642">
        <v>61048</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196</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234647</v>
      </c>
      <c r="CS38" s="643"/>
      <c r="CT38" s="643"/>
      <c r="CU38" s="643"/>
      <c r="CV38" s="643"/>
      <c r="CW38" s="643"/>
      <c r="CX38" s="643"/>
      <c r="CY38" s="644"/>
      <c r="CZ38" s="645">
        <v>7.9</v>
      </c>
      <c r="DA38" s="663"/>
      <c r="DB38" s="663"/>
      <c r="DC38" s="664"/>
      <c r="DD38" s="648">
        <v>221274</v>
      </c>
      <c r="DE38" s="643"/>
      <c r="DF38" s="643"/>
      <c r="DG38" s="643"/>
      <c r="DH38" s="643"/>
      <c r="DI38" s="643"/>
      <c r="DJ38" s="643"/>
      <c r="DK38" s="644"/>
      <c r="DL38" s="648">
        <v>149001</v>
      </c>
      <c r="DM38" s="643"/>
      <c r="DN38" s="643"/>
      <c r="DO38" s="643"/>
      <c r="DP38" s="643"/>
      <c r="DQ38" s="643"/>
      <c r="DR38" s="643"/>
      <c r="DS38" s="643"/>
      <c r="DT38" s="643"/>
      <c r="DU38" s="643"/>
      <c r="DV38" s="644"/>
      <c r="DW38" s="645">
        <v>9.8000000000000007</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409506</v>
      </c>
      <c r="S39" s="643"/>
      <c r="T39" s="643"/>
      <c r="U39" s="643"/>
      <c r="V39" s="643"/>
      <c r="W39" s="643"/>
      <c r="X39" s="643"/>
      <c r="Y39" s="644"/>
      <c r="Z39" s="675">
        <v>13.7</v>
      </c>
      <c r="AA39" s="675"/>
      <c r="AB39" s="675"/>
      <c r="AC39" s="675"/>
      <c r="AD39" s="676" t="s">
        <v>227</v>
      </c>
      <c r="AE39" s="676"/>
      <c r="AF39" s="676"/>
      <c r="AG39" s="676"/>
      <c r="AH39" s="676"/>
      <c r="AI39" s="676"/>
      <c r="AJ39" s="676"/>
      <c r="AK39" s="676"/>
      <c r="AL39" s="645" t="s">
        <v>175</v>
      </c>
      <c r="AM39" s="646"/>
      <c r="AN39" s="646"/>
      <c r="AO39" s="677"/>
      <c r="AQ39" s="682" t="s">
        <v>339</v>
      </c>
      <c r="AR39" s="683"/>
      <c r="AS39" s="683"/>
      <c r="AT39" s="683"/>
      <c r="AU39" s="683"/>
      <c r="AV39" s="683"/>
      <c r="AW39" s="683"/>
      <c r="AX39" s="683"/>
      <c r="AY39" s="684"/>
      <c r="AZ39" s="642" t="s">
        <v>227</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321</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131186</v>
      </c>
      <c r="CS39" s="661"/>
      <c r="CT39" s="661"/>
      <c r="CU39" s="661"/>
      <c r="CV39" s="661"/>
      <c r="CW39" s="661"/>
      <c r="CX39" s="661"/>
      <c r="CY39" s="662"/>
      <c r="CZ39" s="645">
        <v>4.4000000000000004</v>
      </c>
      <c r="DA39" s="663"/>
      <c r="DB39" s="663"/>
      <c r="DC39" s="664"/>
      <c r="DD39" s="648">
        <v>129349</v>
      </c>
      <c r="DE39" s="661"/>
      <c r="DF39" s="661"/>
      <c r="DG39" s="661"/>
      <c r="DH39" s="661"/>
      <c r="DI39" s="661"/>
      <c r="DJ39" s="661"/>
      <c r="DK39" s="662"/>
      <c r="DL39" s="648" t="s">
        <v>227</v>
      </c>
      <c r="DM39" s="661"/>
      <c r="DN39" s="661"/>
      <c r="DO39" s="661"/>
      <c r="DP39" s="661"/>
      <c r="DQ39" s="661"/>
      <c r="DR39" s="661"/>
      <c r="DS39" s="661"/>
      <c r="DT39" s="661"/>
      <c r="DU39" s="661"/>
      <c r="DV39" s="662"/>
      <c r="DW39" s="645" t="s">
        <v>175</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v>1458</v>
      </c>
      <c r="S40" s="643"/>
      <c r="T40" s="643"/>
      <c r="U40" s="643"/>
      <c r="V40" s="643"/>
      <c r="W40" s="643"/>
      <c r="X40" s="643"/>
      <c r="Y40" s="644"/>
      <c r="Z40" s="675">
        <v>0</v>
      </c>
      <c r="AA40" s="675"/>
      <c r="AB40" s="675"/>
      <c r="AC40" s="675"/>
      <c r="AD40" s="676" t="s">
        <v>175</v>
      </c>
      <c r="AE40" s="676"/>
      <c r="AF40" s="676"/>
      <c r="AG40" s="676"/>
      <c r="AH40" s="676"/>
      <c r="AI40" s="676"/>
      <c r="AJ40" s="676"/>
      <c r="AK40" s="676"/>
      <c r="AL40" s="645" t="s">
        <v>227</v>
      </c>
      <c r="AM40" s="646"/>
      <c r="AN40" s="646"/>
      <c r="AO40" s="677"/>
      <c r="AQ40" s="682" t="s">
        <v>343</v>
      </c>
      <c r="AR40" s="683"/>
      <c r="AS40" s="683"/>
      <c r="AT40" s="683"/>
      <c r="AU40" s="683"/>
      <c r="AV40" s="683"/>
      <c r="AW40" s="683"/>
      <c r="AX40" s="683"/>
      <c r="AY40" s="684"/>
      <c r="AZ40" s="642" t="s">
        <v>227</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130</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46340</v>
      </c>
      <c r="CS40" s="643"/>
      <c r="CT40" s="643"/>
      <c r="CU40" s="643"/>
      <c r="CV40" s="643"/>
      <c r="CW40" s="643"/>
      <c r="CX40" s="643"/>
      <c r="CY40" s="644"/>
      <c r="CZ40" s="645">
        <v>1.6</v>
      </c>
      <c r="DA40" s="663"/>
      <c r="DB40" s="663"/>
      <c r="DC40" s="664"/>
      <c r="DD40" s="648">
        <v>17340</v>
      </c>
      <c r="DE40" s="643"/>
      <c r="DF40" s="643"/>
      <c r="DG40" s="643"/>
      <c r="DH40" s="643"/>
      <c r="DI40" s="643"/>
      <c r="DJ40" s="643"/>
      <c r="DK40" s="644"/>
      <c r="DL40" s="648" t="s">
        <v>227</v>
      </c>
      <c r="DM40" s="643"/>
      <c r="DN40" s="643"/>
      <c r="DO40" s="643"/>
      <c r="DP40" s="643"/>
      <c r="DQ40" s="643"/>
      <c r="DR40" s="643"/>
      <c r="DS40" s="643"/>
      <c r="DT40" s="643"/>
      <c r="DU40" s="643"/>
      <c r="DV40" s="644"/>
      <c r="DW40" s="645" t="s">
        <v>227</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227</v>
      </c>
      <c r="AA41" s="675"/>
      <c r="AB41" s="675"/>
      <c r="AC41" s="675"/>
      <c r="AD41" s="676" t="s">
        <v>175</v>
      </c>
      <c r="AE41" s="676"/>
      <c r="AF41" s="676"/>
      <c r="AG41" s="676"/>
      <c r="AH41" s="676"/>
      <c r="AI41" s="676"/>
      <c r="AJ41" s="676"/>
      <c r="AK41" s="676"/>
      <c r="AL41" s="645" t="s">
        <v>175</v>
      </c>
      <c r="AM41" s="646"/>
      <c r="AN41" s="646"/>
      <c r="AO41" s="677"/>
      <c r="AQ41" s="682" t="s">
        <v>348</v>
      </c>
      <c r="AR41" s="683"/>
      <c r="AS41" s="683"/>
      <c r="AT41" s="683"/>
      <c r="AU41" s="683"/>
      <c r="AV41" s="683"/>
      <c r="AW41" s="683"/>
      <c r="AX41" s="683"/>
      <c r="AY41" s="684"/>
      <c r="AZ41" s="642">
        <v>18765</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t="s">
        <v>227</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227</v>
      </c>
      <c r="CS41" s="661"/>
      <c r="CT41" s="661"/>
      <c r="CU41" s="661"/>
      <c r="CV41" s="661"/>
      <c r="CW41" s="661"/>
      <c r="CX41" s="661"/>
      <c r="CY41" s="662"/>
      <c r="CZ41" s="645" t="s">
        <v>227</v>
      </c>
      <c r="DA41" s="663"/>
      <c r="DB41" s="663"/>
      <c r="DC41" s="664"/>
      <c r="DD41" s="648" t="s">
        <v>227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35748</v>
      </c>
      <c r="S42" s="643"/>
      <c r="T42" s="643"/>
      <c r="U42" s="643"/>
      <c r="V42" s="643"/>
      <c r="W42" s="643"/>
      <c r="X42" s="643"/>
      <c r="Y42" s="644"/>
      <c r="Z42" s="675">
        <v>1.2</v>
      </c>
      <c r="AA42" s="675"/>
      <c r="AB42" s="675"/>
      <c r="AC42" s="675"/>
      <c r="AD42" s="676" t="s">
        <v>175</v>
      </c>
      <c r="AE42" s="676"/>
      <c r="AF42" s="676"/>
      <c r="AG42" s="676"/>
      <c r="AH42" s="676"/>
      <c r="AI42" s="676"/>
      <c r="AJ42" s="676"/>
      <c r="AK42" s="676"/>
      <c r="AL42" s="645" t="s">
        <v>227</v>
      </c>
      <c r="AM42" s="646"/>
      <c r="AN42" s="646"/>
      <c r="AO42" s="677"/>
      <c r="AQ42" s="678" t="s">
        <v>352</v>
      </c>
      <c r="AR42" s="679"/>
      <c r="AS42" s="679"/>
      <c r="AT42" s="679"/>
      <c r="AU42" s="679"/>
      <c r="AV42" s="679"/>
      <c r="AW42" s="679"/>
      <c r="AX42" s="679"/>
      <c r="AY42" s="680"/>
      <c r="AZ42" s="626">
        <v>65255</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445</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806829</v>
      </c>
      <c r="CS42" s="643"/>
      <c r="CT42" s="643"/>
      <c r="CU42" s="643"/>
      <c r="CV42" s="643"/>
      <c r="CW42" s="643"/>
      <c r="CX42" s="643"/>
      <c r="CY42" s="644"/>
      <c r="CZ42" s="645">
        <v>27.3</v>
      </c>
      <c r="DA42" s="646"/>
      <c r="DB42" s="646"/>
      <c r="DC42" s="647"/>
      <c r="DD42" s="648">
        <v>70692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2981031</v>
      </c>
      <c r="S43" s="665"/>
      <c r="T43" s="665"/>
      <c r="U43" s="665"/>
      <c r="V43" s="665"/>
      <c r="W43" s="665"/>
      <c r="X43" s="665"/>
      <c r="Y43" s="666"/>
      <c r="Z43" s="667">
        <v>100</v>
      </c>
      <c r="AA43" s="667"/>
      <c r="AB43" s="667"/>
      <c r="AC43" s="667"/>
      <c r="AD43" s="668">
        <v>1485420</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1156</v>
      </c>
      <c r="CS43" s="661"/>
      <c r="CT43" s="661"/>
      <c r="CU43" s="661"/>
      <c r="CV43" s="661"/>
      <c r="CW43" s="661"/>
      <c r="CX43" s="661"/>
      <c r="CY43" s="662"/>
      <c r="CZ43" s="645">
        <v>0</v>
      </c>
      <c r="DA43" s="663"/>
      <c r="DB43" s="663"/>
      <c r="DC43" s="664"/>
      <c r="DD43" s="648">
        <v>1156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806829</v>
      </c>
      <c r="CS44" s="643"/>
      <c r="CT44" s="643"/>
      <c r="CU44" s="643"/>
      <c r="CV44" s="643"/>
      <c r="CW44" s="643"/>
      <c r="CX44" s="643"/>
      <c r="CY44" s="644"/>
      <c r="CZ44" s="645">
        <v>27.3</v>
      </c>
      <c r="DA44" s="646"/>
      <c r="DB44" s="646"/>
      <c r="DC44" s="647"/>
      <c r="DD44" s="648">
        <v>70692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756335</v>
      </c>
      <c r="CS45" s="661"/>
      <c r="CT45" s="661"/>
      <c r="CU45" s="661"/>
      <c r="CV45" s="661"/>
      <c r="CW45" s="661"/>
      <c r="CX45" s="661"/>
      <c r="CY45" s="662"/>
      <c r="CZ45" s="645">
        <v>25.6</v>
      </c>
      <c r="DA45" s="663"/>
      <c r="DB45" s="663"/>
      <c r="DC45" s="664"/>
      <c r="DD45" s="648">
        <v>49338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50494</v>
      </c>
      <c r="CS46" s="643"/>
      <c r="CT46" s="643"/>
      <c r="CU46" s="643"/>
      <c r="CV46" s="643"/>
      <c r="CW46" s="643"/>
      <c r="CX46" s="643"/>
      <c r="CY46" s="644"/>
      <c r="CZ46" s="645">
        <v>1.7</v>
      </c>
      <c r="DA46" s="646"/>
      <c r="DB46" s="646"/>
      <c r="DC46" s="647"/>
      <c r="DD46" s="648">
        <v>21354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175</v>
      </c>
      <c r="CS47" s="661"/>
      <c r="CT47" s="661"/>
      <c r="CU47" s="661"/>
      <c r="CV47" s="661"/>
      <c r="CW47" s="661"/>
      <c r="CX47" s="661"/>
      <c r="CY47" s="662"/>
      <c r="CZ47" s="645" t="s">
        <v>175</v>
      </c>
      <c r="DA47" s="663"/>
      <c r="DB47" s="663"/>
      <c r="DC47" s="664"/>
      <c r="DD47" s="648" t="s">
        <v>175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175</v>
      </c>
      <c r="CS48" s="643"/>
      <c r="CT48" s="643"/>
      <c r="CU48" s="643"/>
      <c r="CV48" s="643"/>
      <c r="CW48" s="643"/>
      <c r="CX48" s="643"/>
      <c r="CY48" s="644"/>
      <c r="CZ48" s="645" t="s">
        <v>175</v>
      </c>
      <c r="DA48" s="646"/>
      <c r="DB48" s="646"/>
      <c r="DC48" s="647"/>
      <c r="DD48" s="648" t="s">
        <v>175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2953429</v>
      </c>
      <c r="CS49" s="627"/>
      <c r="CT49" s="627"/>
      <c r="CU49" s="627"/>
      <c r="CV49" s="627"/>
      <c r="CW49" s="627"/>
      <c r="CX49" s="627"/>
      <c r="CY49" s="628"/>
      <c r="CZ49" s="629">
        <v>100</v>
      </c>
      <c r="DA49" s="630"/>
      <c r="DB49" s="630"/>
      <c r="DC49" s="631"/>
      <c r="DD49" s="632">
        <v>1704821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8L2hbrr55xUApQxoQkrMdZ6tUfb6Z5orkgfRh4eUrM++mCcKr0XyoMqV/sNfTYgys26p0N5oepqxYz2qQedvtA==" saltValue="N/31MrctWvpaxuLKlJsd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election activeCell="BS10" sqref="BS10:CG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2981</v>
      </c>
      <c r="R7" s="1162"/>
      <c r="S7" s="1162"/>
      <c r="T7" s="1162"/>
      <c r="U7" s="1162"/>
      <c r="V7" s="1162">
        <v>2953</v>
      </c>
      <c r="W7" s="1162"/>
      <c r="X7" s="1162"/>
      <c r="Y7" s="1162"/>
      <c r="Z7" s="1162"/>
      <c r="AA7" s="1162">
        <v>28</v>
      </c>
      <c r="AB7" s="1162"/>
      <c r="AC7" s="1162"/>
      <c r="AD7" s="1162"/>
      <c r="AE7" s="1163"/>
      <c r="AF7" s="1164">
        <v>25</v>
      </c>
      <c r="AG7" s="1165"/>
      <c r="AH7" s="1165"/>
      <c r="AI7" s="1165"/>
      <c r="AJ7" s="1166"/>
      <c r="AK7" s="1148">
        <v>93</v>
      </c>
      <c r="AL7" s="1149"/>
      <c r="AM7" s="1149"/>
      <c r="AN7" s="1149"/>
      <c r="AO7" s="1149"/>
      <c r="AP7" s="1149">
        <v>2261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581</v>
      </c>
      <c r="BT7" s="1153"/>
      <c r="BU7" s="1153"/>
      <c r="BV7" s="1153"/>
      <c r="BW7" s="1153"/>
      <c r="BX7" s="1153"/>
      <c r="BY7" s="1153"/>
      <c r="BZ7" s="1153"/>
      <c r="CA7" s="1153"/>
      <c r="CB7" s="1153"/>
      <c r="CC7" s="1153"/>
      <c r="CD7" s="1153"/>
      <c r="CE7" s="1153"/>
      <c r="CF7" s="1153"/>
      <c r="CG7" s="1154"/>
      <c r="CH7" s="1145">
        <v>0</v>
      </c>
      <c r="CI7" s="1146"/>
      <c r="CJ7" s="1146"/>
      <c r="CK7" s="1146"/>
      <c r="CL7" s="1147"/>
      <c r="CM7" s="1145">
        <v>10</v>
      </c>
      <c r="CN7" s="1146"/>
      <c r="CO7" s="1146"/>
      <c r="CP7" s="1146"/>
      <c r="CQ7" s="1147"/>
      <c r="CR7" s="1145">
        <v>6</v>
      </c>
      <c r="CS7" s="1146"/>
      <c r="CT7" s="1146"/>
      <c r="CU7" s="1146"/>
      <c r="CV7" s="1147"/>
      <c r="CW7" s="1145" t="s">
        <v>583</v>
      </c>
      <c r="CX7" s="1146"/>
      <c r="CY7" s="1146"/>
      <c r="CZ7" s="1146"/>
      <c r="DA7" s="1147"/>
      <c r="DB7" s="1145" t="s">
        <v>583</v>
      </c>
      <c r="DC7" s="1146"/>
      <c r="DD7" s="1146"/>
      <c r="DE7" s="1146"/>
      <c r="DF7" s="1147"/>
      <c r="DG7" s="1145" t="s">
        <v>583</v>
      </c>
      <c r="DH7" s="1146"/>
      <c r="DI7" s="1146"/>
      <c r="DJ7" s="1146"/>
      <c r="DK7" s="1147"/>
      <c r="DL7" s="1145" t="s">
        <v>583</v>
      </c>
      <c r="DM7" s="1146"/>
      <c r="DN7" s="1146"/>
      <c r="DO7" s="1146"/>
      <c r="DP7" s="1147"/>
      <c r="DQ7" s="1145" t="s">
        <v>583</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25</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227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222</v>
      </c>
      <c r="R28" s="1111"/>
      <c r="S28" s="1111"/>
      <c r="T28" s="1111"/>
      <c r="U28" s="1111"/>
      <c r="V28" s="1111">
        <v>214</v>
      </c>
      <c r="W28" s="1111"/>
      <c r="X28" s="1111"/>
      <c r="Y28" s="1111"/>
      <c r="Z28" s="1111"/>
      <c r="AA28" s="1111">
        <v>8</v>
      </c>
      <c r="AB28" s="1111"/>
      <c r="AC28" s="1111"/>
      <c r="AD28" s="1111"/>
      <c r="AE28" s="1112"/>
      <c r="AF28" s="1113">
        <v>8</v>
      </c>
      <c r="AG28" s="1111"/>
      <c r="AH28" s="1111"/>
      <c r="AI28" s="1111"/>
      <c r="AJ28" s="1114"/>
      <c r="AK28" s="1115">
        <v>17</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199</v>
      </c>
      <c r="R29" s="1101"/>
      <c r="S29" s="1101"/>
      <c r="T29" s="1101"/>
      <c r="U29" s="1101"/>
      <c r="V29" s="1101">
        <v>187</v>
      </c>
      <c r="W29" s="1101"/>
      <c r="X29" s="1101"/>
      <c r="Y29" s="1101"/>
      <c r="Z29" s="1101"/>
      <c r="AA29" s="1101">
        <v>12</v>
      </c>
      <c r="AB29" s="1101"/>
      <c r="AC29" s="1101"/>
      <c r="AD29" s="1101"/>
      <c r="AE29" s="1102"/>
      <c r="AF29" s="1094">
        <v>12</v>
      </c>
      <c r="AG29" s="1095"/>
      <c r="AH29" s="1095"/>
      <c r="AI29" s="1095"/>
      <c r="AJ29" s="1096"/>
      <c r="AK29" s="1037">
        <v>45</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22</v>
      </c>
      <c r="R30" s="1101"/>
      <c r="S30" s="1101"/>
      <c r="T30" s="1101"/>
      <c r="U30" s="1101"/>
      <c r="V30" s="1101">
        <v>22</v>
      </c>
      <c r="W30" s="1101"/>
      <c r="X30" s="1101"/>
      <c r="Y30" s="1101"/>
      <c r="Z30" s="1101"/>
      <c r="AA30" s="1101">
        <v>0</v>
      </c>
      <c r="AB30" s="1101"/>
      <c r="AC30" s="1101"/>
      <c r="AD30" s="1101"/>
      <c r="AE30" s="1102"/>
      <c r="AF30" s="1094">
        <v>0</v>
      </c>
      <c r="AG30" s="1095"/>
      <c r="AH30" s="1095"/>
      <c r="AI30" s="1095"/>
      <c r="AJ30" s="1096"/>
      <c r="AK30" s="1037">
        <v>9</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v>170</v>
      </c>
      <c r="R31" s="1101"/>
      <c r="S31" s="1101"/>
      <c r="T31" s="1101"/>
      <c r="U31" s="1101"/>
      <c r="V31" s="1101">
        <v>169</v>
      </c>
      <c r="W31" s="1101"/>
      <c r="X31" s="1101"/>
      <c r="Y31" s="1101"/>
      <c r="Z31" s="1101"/>
      <c r="AA31" s="1101">
        <v>1</v>
      </c>
      <c r="AB31" s="1101"/>
      <c r="AC31" s="1101"/>
      <c r="AD31" s="1101"/>
      <c r="AE31" s="1102"/>
      <c r="AF31" s="1094">
        <v>1</v>
      </c>
      <c r="AG31" s="1095"/>
      <c r="AH31" s="1095"/>
      <c r="AI31" s="1095"/>
      <c r="AJ31" s="1096"/>
      <c r="AK31" s="1037">
        <v>94</v>
      </c>
      <c r="AL31" s="1028"/>
      <c r="AM31" s="1028"/>
      <c r="AN31" s="1028"/>
      <c r="AO31" s="1028"/>
      <c r="AP31" s="1028">
        <v>853</v>
      </c>
      <c r="AQ31" s="1028"/>
      <c r="AR31" s="1028"/>
      <c r="AS31" s="1028"/>
      <c r="AT31" s="1028"/>
      <c r="AU31" s="1028">
        <v>676</v>
      </c>
      <c r="AV31" s="1028"/>
      <c r="AW31" s="1028"/>
      <c r="AX31" s="1028"/>
      <c r="AY31" s="1028"/>
      <c r="AZ31" s="1099"/>
      <c r="BA31" s="1099"/>
      <c r="BB31" s="1099"/>
      <c r="BC31" s="1099"/>
      <c r="BD31" s="1099"/>
      <c r="BE31" s="1083" t="s">
        <v>406</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v>187</v>
      </c>
      <c r="R32" s="1101"/>
      <c r="S32" s="1101"/>
      <c r="T32" s="1101"/>
      <c r="U32" s="1101"/>
      <c r="V32" s="1101">
        <v>186</v>
      </c>
      <c r="W32" s="1101"/>
      <c r="X32" s="1101"/>
      <c r="Y32" s="1101"/>
      <c r="Z32" s="1101"/>
      <c r="AA32" s="1101">
        <v>1</v>
      </c>
      <c r="AB32" s="1101"/>
      <c r="AC32" s="1101"/>
      <c r="AD32" s="1101"/>
      <c r="AE32" s="1102"/>
      <c r="AF32" s="1094">
        <v>1</v>
      </c>
      <c r="AG32" s="1095"/>
      <c r="AH32" s="1095"/>
      <c r="AI32" s="1095"/>
      <c r="AJ32" s="1096"/>
      <c r="AK32" s="1037">
        <v>67</v>
      </c>
      <c r="AL32" s="1028"/>
      <c r="AM32" s="1028"/>
      <c r="AN32" s="1028"/>
      <c r="AO32" s="1028"/>
      <c r="AP32" s="1028">
        <v>467</v>
      </c>
      <c r="AQ32" s="1028"/>
      <c r="AR32" s="1028"/>
      <c r="AS32" s="1028"/>
      <c r="AT32" s="1028"/>
      <c r="AU32" s="1028">
        <v>425</v>
      </c>
      <c r="AV32" s="1028"/>
      <c r="AW32" s="1028"/>
      <c r="AX32" s="1028"/>
      <c r="AY32" s="1028"/>
      <c r="AZ32" s="1099"/>
      <c r="BA32" s="1099"/>
      <c r="BB32" s="1099"/>
      <c r="BC32" s="1099"/>
      <c r="BD32" s="1099"/>
      <c r="BE32" s="1083" t="s">
        <v>406</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408</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22</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414</v>
      </c>
      <c r="W66" s="1059"/>
      <c r="X66" s="1059"/>
      <c r="Y66" s="1059"/>
      <c r="Z66" s="1060"/>
      <c r="AA66" s="1058" t="s">
        <v>415</v>
      </c>
      <c r="AB66" s="1059"/>
      <c r="AC66" s="1059"/>
      <c r="AD66" s="1059"/>
      <c r="AE66" s="1060"/>
      <c r="AF66" s="1064" t="s">
        <v>397</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541</v>
      </c>
      <c r="R68" s="1039"/>
      <c r="S68" s="1039"/>
      <c r="T68" s="1039"/>
      <c r="U68" s="1039"/>
      <c r="V68" s="1039">
        <v>524</v>
      </c>
      <c r="W68" s="1039"/>
      <c r="X68" s="1039"/>
      <c r="Y68" s="1039"/>
      <c r="Z68" s="1039"/>
      <c r="AA68" s="1039">
        <v>17</v>
      </c>
      <c r="AB68" s="1039"/>
      <c r="AC68" s="1039"/>
      <c r="AD68" s="1039"/>
      <c r="AE68" s="1039"/>
      <c r="AF68" s="1039" t="s">
        <v>582</v>
      </c>
      <c r="AG68" s="1039"/>
      <c r="AH68" s="1039"/>
      <c r="AI68" s="1039"/>
      <c r="AJ68" s="1039"/>
      <c r="AK68" s="1039" t="s">
        <v>582</v>
      </c>
      <c r="AL68" s="1039"/>
      <c r="AM68" s="1039"/>
      <c r="AN68" s="1039"/>
      <c r="AO68" s="1039"/>
      <c r="AP68" s="1039">
        <v>24</v>
      </c>
      <c r="AQ68" s="1039"/>
      <c r="AR68" s="1039"/>
      <c r="AS68" s="1039"/>
      <c r="AT68" s="1039"/>
      <c r="AU68" s="1039">
        <v>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1090</v>
      </c>
      <c r="R69" s="1028"/>
      <c r="S69" s="1028"/>
      <c r="T69" s="1028"/>
      <c r="U69" s="1028"/>
      <c r="V69" s="1028">
        <v>1059</v>
      </c>
      <c r="W69" s="1028"/>
      <c r="X69" s="1028"/>
      <c r="Y69" s="1028"/>
      <c r="Z69" s="1028"/>
      <c r="AA69" s="1028">
        <v>31</v>
      </c>
      <c r="AB69" s="1028"/>
      <c r="AC69" s="1028"/>
      <c r="AD69" s="1028"/>
      <c r="AE69" s="1028"/>
      <c r="AF69" s="1028" t="s">
        <v>582</v>
      </c>
      <c r="AG69" s="1028"/>
      <c r="AH69" s="1028"/>
      <c r="AI69" s="1028"/>
      <c r="AJ69" s="1028"/>
      <c r="AK69" s="1028" t="s">
        <v>582</v>
      </c>
      <c r="AL69" s="1028"/>
      <c r="AM69" s="1028"/>
      <c r="AN69" s="1028"/>
      <c r="AO69" s="1028"/>
      <c r="AP69" s="1028">
        <v>43</v>
      </c>
      <c r="AQ69" s="1028"/>
      <c r="AR69" s="1028"/>
      <c r="AS69" s="1028"/>
      <c r="AT69" s="1028"/>
      <c r="AU69" s="1028" t="s">
        <v>582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306</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306</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306</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222257</v>
      </c>
      <c r="AB110" s="944"/>
      <c r="AC110" s="944"/>
      <c r="AD110" s="944"/>
      <c r="AE110" s="945"/>
      <c r="AF110" s="946">
        <v>223433</v>
      </c>
      <c r="AG110" s="944"/>
      <c r="AH110" s="944"/>
      <c r="AI110" s="944"/>
      <c r="AJ110" s="945"/>
      <c r="AK110" s="946">
        <v>222226</v>
      </c>
      <c r="AL110" s="944"/>
      <c r="AM110" s="944"/>
      <c r="AN110" s="944"/>
      <c r="AO110" s="945"/>
      <c r="AP110" s="947">
        <v>17.5</v>
      </c>
      <c r="AQ110" s="948"/>
      <c r="AR110" s="948"/>
      <c r="AS110" s="948"/>
      <c r="AT110" s="949"/>
      <c r="AU110" s="983" t="s">
        <v>75</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2081444</v>
      </c>
      <c r="BR110" s="891"/>
      <c r="BS110" s="891"/>
      <c r="BT110" s="891"/>
      <c r="BU110" s="891"/>
      <c r="BV110" s="891">
        <v>2066046</v>
      </c>
      <c r="BW110" s="891"/>
      <c r="BX110" s="891"/>
      <c r="BY110" s="891"/>
      <c r="BZ110" s="891"/>
      <c r="CA110" s="891">
        <v>2261473</v>
      </c>
      <c r="CB110" s="891"/>
      <c r="CC110" s="891"/>
      <c r="CD110" s="891"/>
      <c r="CE110" s="891"/>
      <c r="CF110" s="915">
        <v>178</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410</v>
      </c>
      <c r="DH110" s="891"/>
      <c r="DI110" s="891"/>
      <c r="DJ110" s="891"/>
      <c r="DK110" s="891"/>
      <c r="DL110" s="891" t="s">
        <v>410</v>
      </c>
      <c r="DM110" s="891"/>
      <c r="DN110" s="891"/>
      <c r="DO110" s="891"/>
      <c r="DP110" s="891"/>
      <c r="DQ110" s="891" t="s">
        <v>410</v>
      </c>
      <c r="DR110" s="891"/>
      <c r="DS110" s="891"/>
      <c r="DT110" s="891"/>
      <c r="DU110" s="891"/>
      <c r="DV110" s="892" t="s">
        <v>410</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437</v>
      </c>
      <c r="AB111" s="972"/>
      <c r="AC111" s="972"/>
      <c r="AD111" s="972"/>
      <c r="AE111" s="973"/>
      <c r="AF111" s="974" t="s">
        <v>438</v>
      </c>
      <c r="AG111" s="972"/>
      <c r="AH111" s="972"/>
      <c r="AI111" s="972"/>
      <c r="AJ111" s="973"/>
      <c r="AK111" s="974" t="s">
        <v>439</v>
      </c>
      <c r="AL111" s="972"/>
      <c r="AM111" s="972"/>
      <c r="AN111" s="972"/>
      <c r="AO111" s="973"/>
      <c r="AP111" s="975" t="s">
        <v>440</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227</v>
      </c>
      <c r="BR111" s="863"/>
      <c r="BS111" s="863"/>
      <c r="BT111" s="863"/>
      <c r="BU111" s="863"/>
      <c r="BV111" s="863">
        <v>7566</v>
      </c>
      <c r="BW111" s="863"/>
      <c r="BX111" s="863"/>
      <c r="BY111" s="863"/>
      <c r="BZ111" s="863"/>
      <c r="CA111" s="863">
        <v>6461</v>
      </c>
      <c r="CB111" s="863"/>
      <c r="CC111" s="863"/>
      <c r="CD111" s="863"/>
      <c r="CE111" s="863"/>
      <c r="CF111" s="924">
        <v>0.5</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227</v>
      </c>
      <c r="DH111" s="863"/>
      <c r="DI111" s="863"/>
      <c r="DJ111" s="863"/>
      <c r="DK111" s="863"/>
      <c r="DL111" s="863" t="s">
        <v>443</v>
      </c>
      <c r="DM111" s="863"/>
      <c r="DN111" s="863"/>
      <c r="DO111" s="863"/>
      <c r="DP111" s="863"/>
      <c r="DQ111" s="863" t="s">
        <v>440</v>
      </c>
      <c r="DR111" s="863"/>
      <c r="DS111" s="863"/>
      <c r="DT111" s="863"/>
      <c r="DU111" s="863"/>
      <c r="DV111" s="840" t="s">
        <v>440</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227</v>
      </c>
      <c r="AB112" s="826"/>
      <c r="AC112" s="826"/>
      <c r="AD112" s="826"/>
      <c r="AE112" s="827"/>
      <c r="AF112" s="828" t="s">
        <v>446</v>
      </c>
      <c r="AG112" s="826"/>
      <c r="AH112" s="826"/>
      <c r="AI112" s="826"/>
      <c r="AJ112" s="827"/>
      <c r="AK112" s="828" t="s">
        <v>437</v>
      </c>
      <c r="AL112" s="826"/>
      <c r="AM112" s="826"/>
      <c r="AN112" s="826"/>
      <c r="AO112" s="827"/>
      <c r="AP112" s="873" t="s">
        <v>227</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1177403</v>
      </c>
      <c r="BR112" s="863"/>
      <c r="BS112" s="863"/>
      <c r="BT112" s="863"/>
      <c r="BU112" s="863"/>
      <c r="BV112" s="863">
        <v>1108487</v>
      </c>
      <c r="BW112" s="863"/>
      <c r="BX112" s="863"/>
      <c r="BY112" s="863"/>
      <c r="BZ112" s="863"/>
      <c r="CA112" s="863">
        <v>1081960</v>
      </c>
      <c r="CB112" s="863"/>
      <c r="CC112" s="863"/>
      <c r="CD112" s="863"/>
      <c r="CE112" s="863"/>
      <c r="CF112" s="924">
        <v>85.1</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449</v>
      </c>
      <c r="DH112" s="863"/>
      <c r="DI112" s="863"/>
      <c r="DJ112" s="863"/>
      <c r="DK112" s="863"/>
      <c r="DL112" s="863" t="s">
        <v>227</v>
      </c>
      <c r="DM112" s="863"/>
      <c r="DN112" s="863"/>
      <c r="DO112" s="863"/>
      <c r="DP112" s="863"/>
      <c r="DQ112" s="863" t="s">
        <v>227</v>
      </c>
      <c r="DR112" s="863"/>
      <c r="DS112" s="863"/>
      <c r="DT112" s="863"/>
      <c r="DU112" s="863"/>
      <c r="DV112" s="840" t="s">
        <v>439</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130524</v>
      </c>
      <c r="AB113" s="972"/>
      <c r="AC113" s="972"/>
      <c r="AD113" s="972"/>
      <c r="AE113" s="973"/>
      <c r="AF113" s="974">
        <v>110068</v>
      </c>
      <c r="AG113" s="972"/>
      <c r="AH113" s="972"/>
      <c r="AI113" s="972"/>
      <c r="AJ113" s="973"/>
      <c r="AK113" s="974">
        <v>101075</v>
      </c>
      <c r="AL113" s="972"/>
      <c r="AM113" s="972"/>
      <c r="AN113" s="972"/>
      <c r="AO113" s="973"/>
      <c r="AP113" s="975">
        <v>8</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9077</v>
      </c>
      <c r="BR113" s="863"/>
      <c r="BS113" s="863"/>
      <c r="BT113" s="863"/>
      <c r="BU113" s="863"/>
      <c r="BV113" s="863">
        <v>6336</v>
      </c>
      <c r="BW113" s="863"/>
      <c r="BX113" s="863"/>
      <c r="BY113" s="863"/>
      <c r="BZ113" s="863"/>
      <c r="CA113" s="863">
        <v>3651</v>
      </c>
      <c r="CB113" s="863"/>
      <c r="CC113" s="863"/>
      <c r="CD113" s="863"/>
      <c r="CE113" s="863"/>
      <c r="CF113" s="924">
        <v>0.3</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453</v>
      </c>
      <c r="DH113" s="826"/>
      <c r="DI113" s="826"/>
      <c r="DJ113" s="826"/>
      <c r="DK113" s="827"/>
      <c r="DL113" s="828" t="s">
        <v>439</v>
      </c>
      <c r="DM113" s="826"/>
      <c r="DN113" s="826"/>
      <c r="DO113" s="826"/>
      <c r="DP113" s="827"/>
      <c r="DQ113" s="828" t="s">
        <v>227</v>
      </c>
      <c r="DR113" s="826"/>
      <c r="DS113" s="826"/>
      <c r="DT113" s="826"/>
      <c r="DU113" s="827"/>
      <c r="DV113" s="873" t="s">
        <v>454</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5388</v>
      </c>
      <c r="AB114" s="826"/>
      <c r="AC114" s="826"/>
      <c r="AD114" s="826"/>
      <c r="AE114" s="827"/>
      <c r="AF114" s="828">
        <v>2789</v>
      </c>
      <c r="AG114" s="826"/>
      <c r="AH114" s="826"/>
      <c r="AI114" s="826"/>
      <c r="AJ114" s="827"/>
      <c r="AK114" s="828">
        <v>2777</v>
      </c>
      <c r="AL114" s="826"/>
      <c r="AM114" s="826"/>
      <c r="AN114" s="826"/>
      <c r="AO114" s="827"/>
      <c r="AP114" s="873">
        <v>0.2</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391106</v>
      </c>
      <c r="BR114" s="863"/>
      <c r="BS114" s="863"/>
      <c r="BT114" s="863"/>
      <c r="BU114" s="863"/>
      <c r="BV114" s="863">
        <v>386872</v>
      </c>
      <c r="BW114" s="863"/>
      <c r="BX114" s="863"/>
      <c r="BY114" s="863"/>
      <c r="BZ114" s="863"/>
      <c r="CA114" s="863">
        <v>399693</v>
      </c>
      <c r="CB114" s="863"/>
      <c r="CC114" s="863"/>
      <c r="CD114" s="863"/>
      <c r="CE114" s="863"/>
      <c r="CF114" s="924">
        <v>31.5</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227</v>
      </c>
      <c r="DH114" s="826"/>
      <c r="DI114" s="826"/>
      <c r="DJ114" s="826"/>
      <c r="DK114" s="827"/>
      <c r="DL114" s="828" t="s">
        <v>227</v>
      </c>
      <c r="DM114" s="826"/>
      <c r="DN114" s="826"/>
      <c r="DO114" s="826"/>
      <c r="DP114" s="827"/>
      <c r="DQ114" s="828" t="s">
        <v>227</v>
      </c>
      <c r="DR114" s="826"/>
      <c r="DS114" s="826"/>
      <c r="DT114" s="826"/>
      <c r="DU114" s="827"/>
      <c r="DV114" s="873" t="s">
        <v>443</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284</v>
      </c>
      <c r="AB115" s="972"/>
      <c r="AC115" s="972"/>
      <c r="AD115" s="972"/>
      <c r="AE115" s="973"/>
      <c r="AF115" s="974">
        <v>224</v>
      </c>
      <c r="AG115" s="972"/>
      <c r="AH115" s="972"/>
      <c r="AI115" s="972"/>
      <c r="AJ115" s="973"/>
      <c r="AK115" s="974">
        <v>184</v>
      </c>
      <c r="AL115" s="972"/>
      <c r="AM115" s="972"/>
      <c r="AN115" s="972"/>
      <c r="AO115" s="973"/>
      <c r="AP115" s="975">
        <v>0</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443</v>
      </c>
      <c r="BR115" s="863"/>
      <c r="BS115" s="863"/>
      <c r="BT115" s="863"/>
      <c r="BU115" s="863"/>
      <c r="BV115" s="863" t="s">
        <v>460</v>
      </c>
      <c r="BW115" s="863"/>
      <c r="BX115" s="863"/>
      <c r="BY115" s="863"/>
      <c r="BZ115" s="863"/>
      <c r="CA115" s="863" t="s">
        <v>440</v>
      </c>
      <c r="CB115" s="863"/>
      <c r="CC115" s="863"/>
      <c r="CD115" s="863"/>
      <c r="CE115" s="863"/>
      <c r="CF115" s="924" t="s">
        <v>227</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227</v>
      </c>
      <c r="DM115" s="826"/>
      <c r="DN115" s="826"/>
      <c r="DO115" s="826"/>
      <c r="DP115" s="827"/>
      <c r="DQ115" s="828" t="s">
        <v>227</v>
      </c>
      <c r="DR115" s="826"/>
      <c r="DS115" s="826"/>
      <c r="DT115" s="826"/>
      <c r="DU115" s="827"/>
      <c r="DV115" s="873" t="s">
        <v>227</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440</v>
      </c>
      <c r="AB116" s="826"/>
      <c r="AC116" s="826"/>
      <c r="AD116" s="826"/>
      <c r="AE116" s="827"/>
      <c r="AF116" s="828" t="s">
        <v>227</v>
      </c>
      <c r="AG116" s="826"/>
      <c r="AH116" s="826"/>
      <c r="AI116" s="826"/>
      <c r="AJ116" s="827"/>
      <c r="AK116" s="828" t="s">
        <v>439</v>
      </c>
      <c r="AL116" s="826"/>
      <c r="AM116" s="826"/>
      <c r="AN116" s="826"/>
      <c r="AO116" s="827"/>
      <c r="AP116" s="873" t="s">
        <v>440</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440</v>
      </c>
      <c r="BW116" s="863"/>
      <c r="BX116" s="863"/>
      <c r="BY116" s="863"/>
      <c r="BZ116" s="863"/>
      <c r="CA116" s="863" t="s">
        <v>443</v>
      </c>
      <c r="CB116" s="863"/>
      <c r="CC116" s="863"/>
      <c r="CD116" s="863"/>
      <c r="CE116" s="863"/>
      <c r="CF116" s="924" t="s">
        <v>440</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440</v>
      </c>
      <c r="DH116" s="826"/>
      <c r="DI116" s="826"/>
      <c r="DJ116" s="826"/>
      <c r="DK116" s="827"/>
      <c r="DL116" s="828" t="s">
        <v>227</v>
      </c>
      <c r="DM116" s="826"/>
      <c r="DN116" s="826"/>
      <c r="DO116" s="826"/>
      <c r="DP116" s="827"/>
      <c r="DQ116" s="828" t="s">
        <v>227</v>
      </c>
      <c r="DR116" s="826"/>
      <c r="DS116" s="826"/>
      <c r="DT116" s="826"/>
      <c r="DU116" s="827"/>
      <c r="DV116" s="873" t="s">
        <v>437</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358453</v>
      </c>
      <c r="AB117" s="958"/>
      <c r="AC117" s="958"/>
      <c r="AD117" s="958"/>
      <c r="AE117" s="959"/>
      <c r="AF117" s="960">
        <v>336514</v>
      </c>
      <c r="AG117" s="958"/>
      <c r="AH117" s="958"/>
      <c r="AI117" s="958"/>
      <c r="AJ117" s="959"/>
      <c r="AK117" s="960">
        <v>326262</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227</v>
      </c>
      <c r="BR117" s="863"/>
      <c r="BS117" s="863"/>
      <c r="BT117" s="863"/>
      <c r="BU117" s="863"/>
      <c r="BV117" s="863" t="s">
        <v>227</v>
      </c>
      <c r="BW117" s="863"/>
      <c r="BX117" s="863"/>
      <c r="BY117" s="863"/>
      <c r="BZ117" s="863"/>
      <c r="CA117" s="863" t="s">
        <v>443</v>
      </c>
      <c r="CB117" s="863"/>
      <c r="CC117" s="863"/>
      <c r="CD117" s="863"/>
      <c r="CE117" s="863"/>
      <c r="CF117" s="924" t="s">
        <v>440</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443</v>
      </c>
      <c r="DH117" s="826"/>
      <c r="DI117" s="826"/>
      <c r="DJ117" s="826"/>
      <c r="DK117" s="827"/>
      <c r="DL117" s="828" t="s">
        <v>227</v>
      </c>
      <c r="DM117" s="826"/>
      <c r="DN117" s="826"/>
      <c r="DO117" s="826"/>
      <c r="DP117" s="827"/>
      <c r="DQ117" s="828" t="s">
        <v>227</v>
      </c>
      <c r="DR117" s="826"/>
      <c r="DS117" s="826"/>
      <c r="DT117" s="826"/>
      <c r="DU117" s="827"/>
      <c r="DV117" s="873" t="s">
        <v>440</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306</v>
      </c>
      <c r="AL118" s="951"/>
      <c r="AM118" s="951"/>
      <c r="AN118" s="951"/>
      <c r="AO118" s="952"/>
      <c r="AP118" s="954" t="s">
        <v>430</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446</v>
      </c>
      <c r="BR118" s="894"/>
      <c r="BS118" s="894"/>
      <c r="BT118" s="894"/>
      <c r="BU118" s="894"/>
      <c r="BV118" s="894" t="s">
        <v>227</v>
      </c>
      <c r="BW118" s="894"/>
      <c r="BX118" s="894"/>
      <c r="BY118" s="894"/>
      <c r="BZ118" s="894"/>
      <c r="CA118" s="894" t="s">
        <v>460</v>
      </c>
      <c r="CB118" s="894"/>
      <c r="CC118" s="894"/>
      <c r="CD118" s="894"/>
      <c r="CE118" s="894"/>
      <c r="CF118" s="924" t="s">
        <v>443</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227</v>
      </c>
      <c r="DH118" s="826"/>
      <c r="DI118" s="826"/>
      <c r="DJ118" s="826"/>
      <c r="DK118" s="827"/>
      <c r="DL118" s="828" t="s">
        <v>437</v>
      </c>
      <c r="DM118" s="826"/>
      <c r="DN118" s="826"/>
      <c r="DO118" s="826"/>
      <c r="DP118" s="827"/>
      <c r="DQ118" s="828" t="s">
        <v>437</v>
      </c>
      <c r="DR118" s="826"/>
      <c r="DS118" s="826"/>
      <c r="DT118" s="826"/>
      <c r="DU118" s="827"/>
      <c r="DV118" s="873" t="s">
        <v>439</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460</v>
      </c>
      <c r="AB119" s="944"/>
      <c r="AC119" s="944"/>
      <c r="AD119" s="944"/>
      <c r="AE119" s="945"/>
      <c r="AF119" s="946" t="s">
        <v>443</v>
      </c>
      <c r="AG119" s="944"/>
      <c r="AH119" s="944"/>
      <c r="AI119" s="944"/>
      <c r="AJ119" s="945"/>
      <c r="AK119" s="946" t="s">
        <v>227</v>
      </c>
      <c r="AL119" s="944"/>
      <c r="AM119" s="944"/>
      <c r="AN119" s="944"/>
      <c r="AO119" s="945"/>
      <c r="AP119" s="947" t="s">
        <v>443</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470</v>
      </c>
      <c r="BP119" s="927"/>
      <c r="BQ119" s="931">
        <v>3659030</v>
      </c>
      <c r="BR119" s="894"/>
      <c r="BS119" s="894"/>
      <c r="BT119" s="894"/>
      <c r="BU119" s="894"/>
      <c r="BV119" s="894">
        <v>3575307</v>
      </c>
      <c r="BW119" s="894"/>
      <c r="BX119" s="894"/>
      <c r="BY119" s="894"/>
      <c r="BZ119" s="894"/>
      <c r="CA119" s="894">
        <v>3753238</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227</v>
      </c>
      <c r="DH119" s="809"/>
      <c r="DI119" s="809"/>
      <c r="DJ119" s="809"/>
      <c r="DK119" s="810"/>
      <c r="DL119" s="811">
        <v>7566</v>
      </c>
      <c r="DM119" s="809"/>
      <c r="DN119" s="809"/>
      <c r="DO119" s="809"/>
      <c r="DP119" s="810"/>
      <c r="DQ119" s="811">
        <v>6461</v>
      </c>
      <c r="DR119" s="809"/>
      <c r="DS119" s="809"/>
      <c r="DT119" s="809"/>
      <c r="DU119" s="810"/>
      <c r="DV119" s="897">
        <v>0.5</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227</v>
      </c>
      <c r="AB120" s="826"/>
      <c r="AC120" s="826"/>
      <c r="AD120" s="826"/>
      <c r="AE120" s="827"/>
      <c r="AF120" s="828" t="s">
        <v>472</v>
      </c>
      <c r="AG120" s="826"/>
      <c r="AH120" s="826"/>
      <c r="AI120" s="826"/>
      <c r="AJ120" s="827"/>
      <c r="AK120" s="828" t="s">
        <v>440</v>
      </c>
      <c r="AL120" s="826"/>
      <c r="AM120" s="826"/>
      <c r="AN120" s="826"/>
      <c r="AO120" s="827"/>
      <c r="AP120" s="873" t="s">
        <v>227</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3072119</v>
      </c>
      <c r="BR120" s="891"/>
      <c r="BS120" s="891"/>
      <c r="BT120" s="891"/>
      <c r="BU120" s="891"/>
      <c r="BV120" s="891">
        <v>3276787</v>
      </c>
      <c r="BW120" s="891"/>
      <c r="BX120" s="891"/>
      <c r="BY120" s="891"/>
      <c r="BZ120" s="891"/>
      <c r="CA120" s="891">
        <v>3417277</v>
      </c>
      <c r="CB120" s="891"/>
      <c r="CC120" s="891"/>
      <c r="CD120" s="891"/>
      <c r="CE120" s="891"/>
      <c r="CF120" s="915">
        <v>268.89999999999998</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v>750413</v>
      </c>
      <c r="DH120" s="891"/>
      <c r="DI120" s="891"/>
      <c r="DJ120" s="891"/>
      <c r="DK120" s="891"/>
      <c r="DL120" s="891">
        <v>713077</v>
      </c>
      <c r="DM120" s="891"/>
      <c r="DN120" s="891"/>
      <c r="DO120" s="891"/>
      <c r="DP120" s="891"/>
      <c r="DQ120" s="891">
        <v>676200</v>
      </c>
      <c r="DR120" s="891"/>
      <c r="DS120" s="891"/>
      <c r="DT120" s="891"/>
      <c r="DU120" s="891"/>
      <c r="DV120" s="892">
        <v>53.2</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443</v>
      </c>
      <c r="AB121" s="826"/>
      <c r="AC121" s="826"/>
      <c r="AD121" s="826"/>
      <c r="AE121" s="827"/>
      <c r="AF121" s="828" t="s">
        <v>227</v>
      </c>
      <c r="AG121" s="826"/>
      <c r="AH121" s="826"/>
      <c r="AI121" s="826"/>
      <c r="AJ121" s="827"/>
      <c r="AK121" s="828" t="s">
        <v>443</v>
      </c>
      <c r="AL121" s="826"/>
      <c r="AM121" s="826"/>
      <c r="AN121" s="826"/>
      <c r="AO121" s="827"/>
      <c r="AP121" s="873" t="s">
        <v>227</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25455</v>
      </c>
      <c r="BR121" s="863"/>
      <c r="BS121" s="863"/>
      <c r="BT121" s="863"/>
      <c r="BU121" s="863"/>
      <c r="BV121" s="863">
        <v>79803</v>
      </c>
      <c r="BW121" s="863"/>
      <c r="BX121" s="863"/>
      <c r="BY121" s="863"/>
      <c r="BZ121" s="863"/>
      <c r="CA121" s="863">
        <v>73477</v>
      </c>
      <c r="CB121" s="863"/>
      <c r="CC121" s="863"/>
      <c r="CD121" s="863"/>
      <c r="CE121" s="863"/>
      <c r="CF121" s="924">
        <v>5.8</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v>426990</v>
      </c>
      <c r="DH121" s="863"/>
      <c r="DI121" s="863"/>
      <c r="DJ121" s="863"/>
      <c r="DK121" s="863"/>
      <c r="DL121" s="863">
        <v>395410</v>
      </c>
      <c r="DM121" s="863"/>
      <c r="DN121" s="863"/>
      <c r="DO121" s="863"/>
      <c r="DP121" s="863"/>
      <c r="DQ121" s="863">
        <v>424941</v>
      </c>
      <c r="DR121" s="863"/>
      <c r="DS121" s="863"/>
      <c r="DT121" s="863"/>
      <c r="DU121" s="863"/>
      <c r="DV121" s="840">
        <v>33.4</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437</v>
      </c>
      <c r="AB122" s="826"/>
      <c r="AC122" s="826"/>
      <c r="AD122" s="826"/>
      <c r="AE122" s="827"/>
      <c r="AF122" s="828" t="s">
        <v>454</v>
      </c>
      <c r="AG122" s="826"/>
      <c r="AH122" s="826"/>
      <c r="AI122" s="826"/>
      <c r="AJ122" s="827"/>
      <c r="AK122" s="828" t="s">
        <v>227</v>
      </c>
      <c r="AL122" s="826"/>
      <c r="AM122" s="826"/>
      <c r="AN122" s="826"/>
      <c r="AO122" s="827"/>
      <c r="AP122" s="873" t="s">
        <v>443</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2286133</v>
      </c>
      <c r="BR122" s="894"/>
      <c r="BS122" s="894"/>
      <c r="BT122" s="894"/>
      <c r="BU122" s="894"/>
      <c r="BV122" s="894">
        <v>2095103</v>
      </c>
      <c r="BW122" s="894"/>
      <c r="BX122" s="894"/>
      <c r="BY122" s="894"/>
      <c r="BZ122" s="894"/>
      <c r="CA122" s="894">
        <v>2152641</v>
      </c>
      <c r="CB122" s="894"/>
      <c r="CC122" s="894"/>
      <c r="CD122" s="894"/>
      <c r="CE122" s="894"/>
      <c r="CF122" s="895">
        <v>169.4</v>
      </c>
      <c r="CG122" s="896"/>
      <c r="CH122" s="896"/>
      <c r="CI122" s="896"/>
      <c r="CJ122" s="896"/>
      <c r="CK122" s="918"/>
      <c r="CL122" s="904"/>
      <c r="CM122" s="904"/>
      <c r="CN122" s="904"/>
      <c r="CO122" s="905"/>
      <c r="CP122" s="884" t="s">
        <v>403</v>
      </c>
      <c r="CQ122" s="885"/>
      <c r="CR122" s="885"/>
      <c r="CS122" s="885"/>
      <c r="CT122" s="885"/>
      <c r="CU122" s="885"/>
      <c r="CV122" s="885"/>
      <c r="CW122" s="885"/>
      <c r="CX122" s="885"/>
      <c r="CY122" s="885"/>
      <c r="CZ122" s="885"/>
      <c r="DA122" s="885"/>
      <c r="DB122" s="885"/>
      <c r="DC122" s="885"/>
      <c r="DD122" s="885"/>
      <c r="DE122" s="885"/>
      <c r="DF122" s="886"/>
      <c r="DG122" s="862" t="s">
        <v>443</v>
      </c>
      <c r="DH122" s="863"/>
      <c r="DI122" s="863"/>
      <c r="DJ122" s="863"/>
      <c r="DK122" s="863"/>
      <c r="DL122" s="863" t="s">
        <v>227</v>
      </c>
      <c r="DM122" s="863"/>
      <c r="DN122" s="863"/>
      <c r="DO122" s="863"/>
      <c r="DP122" s="863"/>
      <c r="DQ122" s="863" t="s">
        <v>227</v>
      </c>
      <c r="DR122" s="863"/>
      <c r="DS122" s="863"/>
      <c r="DT122" s="863"/>
      <c r="DU122" s="863"/>
      <c r="DV122" s="840" t="s">
        <v>227</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440</v>
      </c>
      <c r="AB123" s="826"/>
      <c r="AC123" s="826"/>
      <c r="AD123" s="826"/>
      <c r="AE123" s="827"/>
      <c r="AF123" s="828" t="s">
        <v>227</v>
      </c>
      <c r="AG123" s="826"/>
      <c r="AH123" s="826"/>
      <c r="AI123" s="826"/>
      <c r="AJ123" s="827"/>
      <c r="AK123" s="828" t="s">
        <v>440</v>
      </c>
      <c r="AL123" s="826"/>
      <c r="AM123" s="826"/>
      <c r="AN123" s="826"/>
      <c r="AO123" s="827"/>
      <c r="AP123" s="873" t="s">
        <v>227</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481</v>
      </c>
      <c r="BP123" s="927"/>
      <c r="BQ123" s="881">
        <v>5383707</v>
      </c>
      <c r="BR123" s="882"/>
      <c r="BS123" s="882"/>
      <c r="BT123" s="882"/>
      <c r="BU123" s="882"/>
      <c r="BV123" s="882">
        <v>5451693</v>
      </c>
      <c r="BW123" s="882"/>
      <c r="BX123" s="882"/>
      <c r="BY123" s="882"/>
      <c r="BZ123" s="882"/>
      <c r="CA123" s="882">
        <v>5643395</v>
      </c>
      <c r="CB123" s="882"/>
      <c r="CC123" s="882"/>
      <c r="CD123" s="882"/>
      <c r="CE123" s="882"/>
      <c r="CF123" s="792"/>
      <c r="CG123" s="793"/>
      <c r="CH123" s="793"/>
      <c r="CI123" s="793"/>
      <c r="CJ123" s="883"/>
      <c r="CK123" s="918"/>
      <c r="CL123" s="904"/>
      <c r="CM123" s="904"/>
      <c r="CN123" s="904"/>
      <c r="CO123" s="905"/>
      <c r="CP123" s="884" t="s">
        <v>404</v>
      </c>
      <c r="CQ123" s="885"/>
      <c r="CR123" s="885"/>
      <c r="CS123" s="885"/>
      <c r="CT123" s="885"/>
      <c r="CU123" s="885"/>
      <c r="CV123" s="885"/>
      <c r="CW123" s="885"/>
      <c r="CX123" s="885"/>
      <c r="CY123" s="885"/>
      <c r="CZ123" s="885"/>
      <c r="DA123" s="885"/>
      <c r="DB123" s="885"/>
      <c r="DC123" s="885"/>
      <c r="DD123" s="885"/>
      <c r="DE123" s="885"/>
      <c r="DF123" s="886"/>
      <c r="DG123" s="825" t="s">
        <v>227</v>
      </c>
      <c r="DH123" s="826"/>
      <c r="DI123" s="826"/>
      <c r="DJ123" s="826"/>
      <c r="DK123" s="827"/>
      <c r="DL123" s="828" t="s">
        <v>443</v>
      </c>
      <c r="DM123" s="826"/>
      <c r="DN123" s="826"/>
      <c r="DO123" s="826"/>
      <c r="DP123" s="827"/>
      <c r="DQ123" s="828" t="s">
        <v>449</v>
      </c>
      <c r="DR123" s="826"/>
      <c r="DS123" s="826"/>
      <c r="DT123" s="826"/>
      <c r="DU123" s="827"/>
      <c r="DV123" s="873" t="s">
        <v>437</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227</v>
      </c>
      <c r="AB124" s="826"/>
      <c r="AC124" s="826"/>
      <c r="AD124" s="826"/>
      <c r="AE124" s="827"/>
      <c r="AF124" s="828" t="s">
        <v>443</v>
      </c>
      <c r="AG124" s="826"/>
      <c r="AH124" s="826"/>
      <c r="AI124" s="826"/>
      <c r="AJ124" s="827"/>
      <c r="AK124" s="828" t="s">
        <v>443</v>
      </c>
      <c r="AL124" s="826"/>
      <c r="AM124" s="826"/>
      <c r="AN124" s="826"/>
      <c r="AO124" s="827"/>
      <c r="AP124" s="873" t="s">
        <v>227</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440</v>
      </c>
      <c r="BR124" s="880"/>
      <c r="BS124" s="880"/>
      <c r="BT124" s="880"/>
      <c r="BU124" s="880"/>
      <c r="BV124" s="880" t="s">
        <v>227</v>
      </c>
      <c r="BW124" s="880"/>
      <c r="BX124" s="880"/>
      <c r="BY124" s="880"/>
      <c r="BZ124" s="880"/>
      <c r="CA124" s="880" t="s">
        <v>227</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t="s">
        <v>227</v>
      </c>
      <c r="DH124" s="809"/>
      <c r="DI124" s="809"/>
      <c r="DJ124" s="809"/>
      <c r="DK124" s="810"/>
      <c r="DL124" s="811" t="s">
        <v>227</v>
      </c>
      <c r="DM124" s="809"/>
      <c r="DN124" s="809"/>
      <c r="DO124" s="809"/>
      <c r="DP124" s="810"/>
      <c r="DQ124" s="811" t="s">
        <v>439</v>
      </c>
      <c r="DR124" s="809"/>
      <c r="DS124" s="809"/>
      <c r="DT124" s="809"/>
      <c r="DU124" s="810"/>
      <c r="DV124" s="897" t="s">
        <v>454</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454</v>
      </c>
      <c r="AB125" s="826"/>
      <c r="AC125" s="826"/>
      <c r="AD125" s="826"/>
      <c r="AE125" s="827"/>
      <c r="AF125" s="828" t="s">
        <v>454</v>
      </c>
      <c r="AG125" s="826"/>
      <c r="AH125" s="826"/>
      <c r="AI125" s="826"/>
      <c r="AJ125" s="827"/>
      <c r="AK125" s="828" t="s">
        <v>227</v>
      </c>
      <c r="AL125" s="826"/>
      <c r="AM125" s="826"/>
      <c r="AN125" s="826"/>
      <c r="AO125" s="827"/>
      <c r="AP125" s="873" t="s">
        <v>227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439</v>
      </c>
      <c r="DH125" s="891"/>
      <c r="DI125" s="891"/>
      <c r="DJ125" s="891"/>
      <c r="DK125" s="891"/>
      <c r="DL125" s="891" t="s">
        <v>439</v>
      </c>
      <c r="DM125" s="891"/>
      <c r="DN125" s="891"/>
      <c r="DO125" s="891"/>
      <c r="DP125" s="891"/>
      <c r="DQ125" s="891" t="s">
        <v>440</v>
      </c>
      <c r="DR125" s="891"/>
      <c r="DS125" s="891"/>
      <c r="DT125" s="891"/>
      <c r="DU125" s="891"/>
      <c r="DV125" s="892" t="s">
        <v>440</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227</v>
      </c>
      <c r="AB126" s="826"/>
      <c r="AC126" s="826"/>
      <c r="AD126" s="826"/>
      <c r="AE126" s="827"/>
      <c r="AF126" s="828" t="s">
        <v>440</v>
      </c>
      <c r="AG126" s="826"/>
      <c r="AH126" s="826"/>
      <c r="AI126" s="826"/>
      <c r="AJ126" s="827"/>
      <c r="AK126" s="828" t="s">
        <v>437</v>
      </c>
      <c r="AL126" s="826"/>
      <c r="AM126" s="826"/>
      <c r="AN126" s="826"/>
      <c r="AO126" s="827"/>
      <c r="AP126" s="873" t="s">
        <v>437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437</v>
      </c>
      <c r="DH126" s="863"/>
      <c r="DI126" s="863"/>
      <c r="DJ126" s="863"/>
      <c r="DK126" s="863"/>
      <c r="DL126" s="863" t="s">
        <v>437</v>
      </c>
      <c r="DM126" s="863"/>
      <c r="DN126" s="863"/>
      <c r="DO126" s="863"/>
      <c r="DP126" s="863"/>
      <c r="DQ126" s="863" t="s">
        <v>227</v>
      </c>
      <c r="DR126" s="863"/>
      <c r="DS126" s="863"/>
      <c r="DT126" s="863"/>
      <c r="DU126" s="863"/>
      <c r="DV126" s="840" t="s">
        <v>449</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284</v>
      </c>
      <c r="AB127" s="826"/>
      <c r="AC127" s="826"/>
      <c r="AD127" s="826"/>
      <c r="AE127" s="827"/>
      <c r="AF127" s="828">
        <v>224</v>
      </c>
      <c r="AG127" s="826"/>
      <c r="AH127" s="826"/>
      <c r="AI127" s="826"/>
      <c r="AJ127" s="827"/>
      <c r="AK127" s="828">
        <v>184</v>
      </c>
      <c r="AL127" s="826"/>
      <c r="AM127" s="826"/>
      <c r="AN127" s="826"/>
      <c r="AO127" s="827"/>
      <c r="AP127" s="873">
        <v>0</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460</v>
      </c>
      <c r="DH127" s="863"/>
      <c r="DI127" s="863"/>
      <c r="DJ127" s="863"/>
      <c r="DK127" s="863"/>
      <c r="DL127" s="863" t="s">
        <v>440</v>
      </c>
      <c r="DM127" s="863"/>
      <c r="DN127" s="863"/>
      <c r="DO127" s="863"/>
      <c r="DP127" s="863"/>
      <c r="DQ127" s="863" t="s">
        <v>443</v>
      </c>
      <c r="DR127" s="863"/>
      <c r="DS127" s="863"/>
      <c r="DT127" s="863"/>
      <c r="DU127" s="863"/>
      <c r="DV127" s="840" t="s">
        <v>437</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6533</v>
      </c>
      <c r="AB128" s="847"/>
      <c r="AC128" s="847"/>
      <c r="AD128" s="847"/>
      <c r="AE128" s="848"/>
      <c r="AF128" s="849">
        <v>6533</v>
      </c>
      <c r="AG128" s="847"/>
      <c r="AH128" s="847"/>
      <c r="AI128" s="847"/>
      <c r="AJ128" s="848"/>
      <c r="AK128" s="849">
        <v>6639</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440</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227</v>
      </c>
      <c r="DH128" s="837"/>
      <c r="DI128" s="837"/>
      <c r="DJ128" s="837"/>
      <c r="DK128" s="837"/>
      <c r="DL128" s="837" t="s">
        <v>440</v>
      </c>
      <c r="DM128" s="837"/>
      <c r="DN128" s="837"/>
      <c r="DO128" s="837"/>
      <c r="DP128" s="837"/>
      <c r="DQ128" s="837" t="s">
        <v>227</v>
      </c>
      <c r="DR128" s="837"/>
      <c r="DS128" s="837"/>
      <c r="DT128" s="837"/>
      <c r="DU128" s="837"/>
      <c r="DV128" s="838" t="s">
        <v>440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1501658</v>
      </c>
      <c r="AB129" s="826"/>
      <c r="AC129" s="826"/>
      <c r="AD129" s="826"/>
      <c r="AE129" s="827"/>
      <c r="AF129" s="828">
        <v>1469113</v>
      </c>
      <c r="AG129" s="826"/>
      <c r="AH129" s="826"/>
      <c r="AI129" s="826"/>
      <c r="AJ129" s="827"/>
      <c r="AK129" s="828">
        <v>1510232</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460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266219</v>
      </c>
      <c r="AB130" s="826"/>
      <c r="AC130" s="826"/>
      <c r="AD130" s="826"/>
      <c r="AE130" s="827"/>
      <c r="AF130" s="828">
        <v>250066</v>
      </c>
      <c r="AG130" s="826"/>
      <c r="AH130" s="826"/>
      <c r="AI130" s="826"/>
      <c r="AJ130" s="827"/>
      <c r="AK130" s="828">
        <v>239411</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6.6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1235439</v>
      </c>
      <c r="AB131" s="809"/>
      <c r="AC131" s="809"/>
      <c r="AD131" s="809"/>
      <c r="AE131" s="810"/>
      <c r="AF131" s="811">
        <v>1219047</v>
      </c>
      <c r="AG131" s="809"/>
      <c r="AH131" s="809"/>
      <c r="AI131" s="809"/>
      <c r="AJ131" s="810"/>
      <c r="AK131" s="811">
        <v>1270821</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t="s">
        <v>438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6.9368864019999998</v>
      </c>
      <c r="AB132" s="789"/>
      <c r="AC132" s="789"/>
      <c r="AD132" s="789"/>
      <c r="AE132" s="790"/>
      <c r="AF132" s="791">
        <v>6.5555306729999998</v>
      </c>
      <c r="AG132" s="789"/>
      <c r="AH132" s="789"/>
      <c r="AI132" s="789"/>
      <c r="AJ132" s="790"/>
      <c r="AK132" s="791">
        <v>6.3118251900000004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6.3</v>
      </c>
      <c r="AB133" s="768"/>
      <c r="AC133" s="768"/>
      <c r="AD133" s="768"/>
      <c r="AE133" s="769"/>
      <c r="AF133" s="767">
        <v>6.7</v>
      </c>
      <c r="AG133" s="768"/>
      <c r="AH133" s="768"/>
      <c r="AI133" s="768"/>
      <c r="AJ133" s="769"/>
      <c r="AK133" s="767">
        <v>6.6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r+S8JsSw5RDHYYMu9IceaOcSLR+gG8W+Jbd9+8GmbwsrS5mf+1jJ9+b0x+xhqgPwIhezwFPuSqkF5dTjcJGzQ==" saltValue="YuJ9Q5CUt1jGkodRGLBj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46" zoomScaleNormal="85" zoomScaleSheetLayoutView="100" workbookViewId="0">
      <selection activeCell="BC54" sqref="BC54:DF5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GuI5iUSUeIhE9rEGsxSyNp5bxoyfheyTccbx5QEWoh5biQ07305Q0nKh4nxX0wPC/RLQp0UpnZ/12uA0dkiFg==" saltValue="zS/fKBAz62PnQ0EMRRRv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9" zoomScaleNormal="100" zoomScaleSheetLayoutView="55" workbookViewId="0">
      <selection activeCell="AP69" sqref="AP69:AT6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hUcBNqBfG3aP9gO78VUIOncDt2BDbxnxUFvpiIu3efhomNFNQOSq0bFX47CMZWEGATr9EUKvkOz/uWVwHaQ/g==" saltValue="rd2jMDT63bNbgJbLWNB2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election activeCell="AP69" sqref="AP69:AT6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436552</v>
      </c>
      <c r="AP9" s="314">
        <v>388046</v>
      </c>
      <c r="AQ9" s="315">
        <v>224098</v>
      </c>
      <c r="AR9" s="316">
        <v>73.2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56853</v>
      </c>
      <c r="AP10" s="317">
        <v>50536</v>
      </c>
      <c r="AQ10" s="318">
        <v>32087</v>
      </c>
      <c r="AR10" s="319">
        <v>57.5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19532</v>
      </c>
      <c r="AP13" s="317">
        <v>17362</v>
      </c>
      <c r="AQ13" s="318">
        <v>11579</v>
      </c>
      <c r="AR13" s="319">
        <v>49.9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1156</v>
      </c>
      <c r="AP14" s="317">
        <v>1028</v>
      </c>
      <c r="AQ14" s="318">
        <v>4496</v>
      </c>
      <c r="AR14" s="319">
        <v>-77.099999999999994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-30990</v>
      </c>
      <c r="AP15" s="317">
        <v>-27547</v>
      </c>
      <c r="AQ15" s="318">
        <v>-17592</v>
      </c>
      <c r="AR15" s="319">
        <v>56.6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483103</v>
      </c>
      <c r="AP16" s="317">
        <v>429425</v>
      </c>
      <c r="AQ16" s="318">
        <v>258255</v>
      </c>
      <c r="AR16" s="319">
        <v>66.3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37.33</v>
      </c>
      <c r="AP21" s="331">
        <v>22.75</v>
      </c>
      <c r="AQ21" s="332">
        <v>14.58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94.5</v>
      </c>
      <c r="AP22" s="336">
        <v>95.6</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222226</v>
      </c>
      <c r="AP32" s="345">
        <v>197534</v>
      </c>
      <c r="AQ32" s="346">
        <v>146295</v>
      </c>
      <c r="AR32" s="347">
        <v>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101075</v>
      </c>
      <c r="AP35" s="345">
        <v>89844</v>
      </c>
      <c r="AQ35" s="346">
        <v>31593</v>
      </c>
      <c r="AR35" s="347">
        <v>184.4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2777</v>
      </c>
      <c r="AP36" s="345">
        <v>2468</v>
      </c>
      <c r="AQ36" s="346">
        <v>3914</v>
      </c>
      <c r="AR36" s="347">
        <v>-36.9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v>184</v>
      </c>
      <c r="AP37" s="345">
        <v>164</v>
      </c>
      <c r="AQ37" s="346">
        <v>1348</v>
      </c>
      <c r="AR37" s="347">
        <v>-87.8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518</v>
      </c>
      <c r="AP38" s="348" t="s">
        <v>518</v>
      </c>
      <c r="AQ38" s="349">
        <v>27</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-6639</v>
      </c>
      <c r="AP39" s="345">
        <v>-5901</v>
      </c>
      <c r="AQ39" s="346">
        <v>-7201</v>
      </c>
      <c r="AR39" s="347">
        <v>-18.100000000000001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-239411</v>
      </c>
      <c r="AP40" s="345">
        <v>-212810</v>
      </c>
      <c r="AQ40" s="346">
        <v>-128709</v>
      </c>
      <c r="AR40" s="347">
        <v>65.3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80212</v>
      </c>
      <c r="AP41" s="345">
        <v>71300</v>
      </c>
      <c r="AQ41" s="346">
        <v>47272</v>
      </c>
      <c r="AR41" s="347">
        <v>50.8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308958</v>
      </c>
      <c r="AN51" s="367">
        <v>250168</v>
      </c>
      <c r="AO51" s="368">
        <v>-39.6</v>
      </c>
      <c r="AP51" s="369">
        <v>291945</v>
      </c>
      <c r="AQ51" s="370">
        <v>4.0999999999999996</v>
      </c>
      <c r="AR51" s="371">
        <v>-43.7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242030</v>
      </c>
      <c r="AN52" s="375">
        <v>195976</v>
      </c>
      <c r="AO52" s="376">
        <v>-2.6</v>
      </c>
      <c r="AP52" s="377">
        <v>127651</v>
      </c>
      <c r="AQ52" s="378">
        <v>0.3</v>
      </c>
      <c r="AR52" s="379">
        <v>-2.9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278370</v>
      </c>
      <c r="AN53" s="367">
        <v>232556</v>
      </c>
      <c r="AO53" s="368">
        <v>-7</v>
      </c>
      <c r="AP53" s="369">
        <v>291173</v>
      </c>
      <c r="AQ53" s="370">
        <v>-0.3</v>
      </c>
      <c r="AR53" s="371">
        <v>-6.7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216153</v>
      </c>
      <c r="AN54" s="375">
        <v>180579</v>
      </c>
      <c r="AO54" s="376">
        <v>-7.9</v>
      </c>
      <c r="AP54" s="377">
        <v>119071</v>
      </c>
      <c r="AQ54" s="378">
        <v>-6.7</v>
      </c>
      <c r="AR54" s="379">
        <v>-1.2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168512</v>
      </c>
      <c r="AN55" s="367">
        <v>143659</v>
      </c>
      <c r="AO55" s="368">
        <v>-38.200000000000003</v>
      </c>
      <c r="AP55" s="369">
        <v>271581</v>
      </c>
      <c r="AQ55" s="370">
        <v>-6.7</v>
      </c>
      <c r="AR55" s="371">
        <v>-31.5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75794</v>
      </c>
      <c r="AN56" s="375">
        <v>64616</v>
      </c>
      <c r="AO56" s="376">
        <v>-64.2</v>
      </c>
      <c r="AP56" s="377">
        <v>117844</v>
      </c>
      <c r="AQ56" s="378">
        <v>-1</v>
      </c>
      <c r="AR56" s="379">
        <v>-63.2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315317</v>
      </c>
      <c r="AN57" s="367">
        <v>273713</v>
      </c>
      <c r="AO57" s="368">
        <v>90.5</v>
      </c>
      <c r="AP57" s="369">
        <v>268375</v>
      </c>
      <c r="AQ57" s="370">
        <v>-1.2</v>
      </c>
      <c r="AR57" s="371">
        <v>91.7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156977</v>
      </c>
      <c r="AN58" s="375">
        <v>136265</v>
      </c>
      <c r="AO58" s="376">
        <v>110.9</v>
      </c>
      <c r="AP58" s="377">
        <v>119602</v>
      </c>
      <c r="AQ58" s="378">
        <v>1.5</v>
      </c>
      <c r="AR58" s="379">
        <v>109.4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806829</v>
      </c>
      <c r="AN59" s="367">
        <v>717181</v>
      </c>
      <c r="AO59" s="368">
        <v>162</v>
      </c>
      <c r="AP59" s="369">
        <v>301035</v>
      </c>
      <c r="AQ59" s="370">
        <v>12.2</v>
      </c>
      <c r="AR59" s="371">
        <v>149.80000000000001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50494</v>
      </c>
      <c r="AN60" s="375">
        <v>44884</v>
      </c>
      <c r="AO60" s="376">
        <v>-67.099999999999994</v>
      </c>
      <c r="AP60" s="377">
        <v>154376</v>
      </c>
      <c r="AQ60" s="378">
        <v>29.1</v>
      </c>
      <c r="AR60" s="379">
        <v>-96.2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375597</v>
      </c>
      <c r="AN61" s="382">
        <v>323455</v>
      </c>
      <c r="AO61" s="383">
        <v>33.5</v>
      </c>
      <c r="AP61" s="384">
        <v>284822</v>
      </c>
      <c r="AQ61" s="385">
        <v>1.6</v>
      </c>
      <c r="AR61" s="371">
        <v>31.9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148290</v>
      </c>
      <c r="AN62" s="375">
        <v>124464</v>
      </c>
      <c r="AO62" s="376">
        <v>-6.2</v>
      </c>
      <c r="AP62" s="377">
        <v>127709</v>
      </c>
      <c r="AQ62" s="378">
        <v>4.5999999999999996</v>
      </c>
      <c r="AR62" s="379">
        <v>-10.8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x7I7fdZCWp8B5JMn48JRVZh+tAHT1eWuGHXJBdu6xzFZMH8O5ilpfVn7Nnz3Joe41KW6sA92dNFrIFurEXAtQ==" saltValue="jMlejxhHna0FM9jgiMf8s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B98" zoomScaleNormal="100" zoomScaleSheetLayoutView="55" workbookViewId="0">
      <selection activeCell="AW106" sqref="A106:XFD10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kdivBguSOXzOivqSrcPn4Ub8HzQJR7SNoRdYk1pNGWYDJBCXf9BWBZ1HeH5bSWzX71dOBz3qIudASpFD5yu+JA==" saltValue="vvrzYbVDDSvd+OUZGyhR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CZ97" sqref="CZ9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1CLEnplAAvuSicwsqAB1aU1XOJan/EpovJryeCB77gVxSZlnwsSx5uFCwuHUY01Cxe2qnKIloycHk4VPMtSdkw==" saltValue="XjX5Mpaze9DaT0MBfQCU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31" zoomScale="70" zoomScaleNormal="7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60.53</v>
      </c>
      <c r="G47" s="12">
        <v>65.73</v>
      </c>
      <c r="H47" s="12">
        <v>70.790000000000006</v>
      </c>
      <c r="I47" s="12">
        <v>72.83</v>
      </c>
      <c r="J47" s="13">
        <v>74.23</v>
      </c>
    </row>
    <row r="48" spans="2:10" ht="57.75" customHeight="1" x14ac:dyDescent="0.15">
      <c r="B48" s="14"/>
      <c r="C48" s="1202" t="s">
        <v>4</v>
      </c>
      <c r="D48" s="1202"/>
      <c r="E48" s="1203"/>
      <c r="F48" s="15">
        <v>1.39</v>
      </c>
      <c r="G48" s="16">
        <v>1.1100000000000001</v>
      </c>
      <c r="H48" s="16">
        <v>1.57</v>
      </c>
      <c r="I48" s="16">
        <v>1.32</v>
      </c>
      <c r="J48" s="17">
        <v>1.65</v>
      </c>
    </row>
    <row r="49" spans="2:10" ht="57.75" customHeight="1" thickBot="1" x14ac:dyDescent="0.2">
      <c r="B49" s="18"/>
      <c r="C49" s="1204" t="s">
        <v>5</v>
      </c>
      <c r="D49" s="1204"/>
      <c r="E49" s="1205"/>
      <c r="F49" s="19">
        <v>6.16</v>
      </c>
      <c r="G49" s="20">
        <v>1.84</v>
      </c>
      <c r="H49" s="20">
        <v>1.59</v>
      </c>
      <c r="I49" s="20">
        <v>0.19</v>
      </c>
      <c r="J49" s="21">
        <v>3.74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l7AQNAWrTYuw8nyNe7NCGfEeqLzoFrGFscdM1+QHtL2O0SnC53/XMv1zMfxcJFOH54GQ0dJNUJ9hOD9tRBnA/w==" saltValue="JxNAFjxgLBXo/bvxpj1Q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2022-03-09T04:12:19Z</cp:lastPrinted>
  <dcterms:created xsi:type="dcterms:W3CDTF">2022-02-02T03:16:09Z</dcterms:created>
  <dcterms:modified xsi:type="dcterms:W3CDTF">2022-03-18T05:22:30Z</dcterms:modified>
  <cp:category/>
</cp:coreProperties>
</file>