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財政係\04財政状況\予算決算関係\財政状況資料集・分析表\財政状況資料集(R2.3.4〆)\"/>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2)"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U63" i="12"/>
  <c r="AP63" i="12"/>
  <c r="AP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<sst xmlns="http://schemas.openxmlformats.org/spreadsheetml/2006/main" count="1113" uniqueCount="592">
  <si>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</si>
  <si>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</si>
  <si>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</si>
  <si>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</si>
  <si>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</si>
  <si>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</si>
  <si>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</si>
  <si>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</si>
  <si>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</si>
  <si>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</si>
  <si>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</si>
  <si>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</si>
  <si>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</si>
  <si>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</si>
  <si>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</si>
  <si>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</si>
  <si>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</si>
  <si>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</si>
  <si>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</si>
  <si>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</si>
  <si>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</si>
  <si>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</si>
  <si>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</si>
  <si>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</si>
  <si>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</si>
  <si>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</si>
  <si>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</si>
  <si>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</si>
  <si>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</si>
  <si>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</si>
  <si>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</si>
  <si>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</si>
  <si>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</si>
  <si>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</si>
  <si>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</si>
  <si>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</si>
  <si>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</si>
  <si>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</si>
  <si>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</si>
  <si>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</si>
  <si>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</si>
  <si>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</si>
  <si>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</si>
  <si>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</si>
  <si>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</si>
  <si>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</si>
  <si>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</si>
  <si>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</si>
  <si>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</si>
  <si>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</si>
  <si>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</si>
  <si>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</si>
  <si>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</si>
  <si>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</si>
  <si>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</si>
  <si>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</si>
  <si>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</si>
  <si>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</si>
  <si>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</si>
  <si>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</si>
  <si>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</si>
  <si>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</si>
  <si>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</si>
  <si>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</si>
  <si>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</si>
  <si>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</si>
  <si>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</si>
  <si>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</si>
  <si>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</si>
  <si>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</si>
  <si>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</si>
  <si>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</si>
  <si>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</si>
  <si>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</si>
  <si>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</si>
  <si>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</si>
  <si>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</si>
  <si>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</si>
  <si>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</si>
  <si>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</si>
  <si>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</si>
  <si>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</si>
  <si>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</si>
  <si>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</si>
  <si>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</si>
  <si>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</si>
  <si>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</si>
  <si>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</si>
  <si>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</si>
  <si>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</si>
  <si>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</si>
  <si>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</si>
  <si>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</si>
  <si>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</si>
  <si>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</si>
  <si>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</si>
  <si>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</si>
  <si>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初山別村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</si>
  <si>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</si>
  <si>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</si>
  <si>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</si>
  <si>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</si>
  <si>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</si>
  <si>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</si>
  <si>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</si>
  <si>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</si>
  <si>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</si>
  <si>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</si>
  <si>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</si>
  <si>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</si>
  <si>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</si>
  <si>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</si>
  <si>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</si>
  <si>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</si>
  <si>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</si>
  <si>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</si>
  <si>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</si>
  <si>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</si>
  <si>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</si>
  <si>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</si>
  <si>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</si>
  <si>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</si>
  <si>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</si>
  <si>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</si>
  <si>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</si>
  <si>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</si>
  <si>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</si>
  <si>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</si>
  <si>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</si>
  <si>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</si>
  <si>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</si>
  <si>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</si>
  <si>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</si>
  <si>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</si>
  <si>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</si>
  <si>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</si>
  <si>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</si>
  <si>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</si>
  <si>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</si>
  <si>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</si>
  <si>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</si>
  <si>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</si>
  <si>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</si>
  <si>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</si>
  <si>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</si>
  <si>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</si>
  <si>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</si>
  <si>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</si>
  <si>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</si>
  <si>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</si>
  <si>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</si>
  <si>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</si>
  <si>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</si>
  <si>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</si>
  <si>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</si>
  <si>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</si>
  <si>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</si>
  <si>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</si>
  <si>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</si>
  <si>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</si>
  <si>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</si>
  <si>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</si>
  <si>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</si>
  <si>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</si>
  <si>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</si>
  <si>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</si>
  <si>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</si>
  <si>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</si>
  <si>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</si>
  <si>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</si>
  <si>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</si>
  <si>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</si>
  <si>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</si>
  <si>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</si>
  <si>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</si>
  <si>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</si>
  <si>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</si>
  <si>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</si>
  <si>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</si>
  <si>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</si>
  <si>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</si>
  <si>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</si>
  <si>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</si>
  <si>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</si>
  <si>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</si>
  <si>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</si>
  <si>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</si>
  <si>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</si>
  <si>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</si>
  <si>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</si>
  <si>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</si>
  <si>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</si>
  <si>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</si>
  <si>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</si>
  <si>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</si>
  <si>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</si>
  <si>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</si>
  <si>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</si>
  <si>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</si>
  <si>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</si>
  <si>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</si>
  <si>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</si>
  <si>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</si>
  <si>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</si>
  <si>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</si>
  <si>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</si>
  <si>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</si>
  <si>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</si>
  <si>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</si>
  <si>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</si>
  <si>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</si>
  <si>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北海道初山別村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</si>
  <si>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</si>
  <si>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</si>
  <si>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</si>
  <si>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</si>
  <si>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</si>
  <si>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</si>
  <si>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</si>
  <si>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</si>
  <si>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</si>
  <si>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</si>
  <si>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</si>
  <si>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</si>
  <si>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</si>
  <si>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</si>
  <si>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</si>
  <si>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</si>
  <si>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</si>
  <si>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</si>
  <si>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</si>
  <si>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</si>
  <si>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</si>
  <si>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</si>
  <si>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</si>
  <si>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</si>
  <si>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</si>
  <si>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</si>
  <si>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</si>
  <si>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</si>
  <si>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</si>
  <si>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</si>
  <si>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</si>
  <si>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</si>
  <si>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</si>
  <si>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</si>
  <si>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</si>
  <si>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</si>
  <si>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</si>
  <si>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</si>
  <si>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</si>
  <si>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</si>
  <si>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</si>
  <si>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</si>
  <si>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</si>
  <si>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</si>
  <si>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</si>
  <si>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</si>
  <si>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</si>
  <si>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</si>
  <si>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</si>
  <si>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</si>
  <si>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</si>
  <si>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</si>
  <si>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</si>
  <si>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</si>
  <si>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</si>
  <si>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</si>
  <si>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</si>
  <si>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</si>
  <si>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</si>
  <si>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</si>
  <si>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</si>
  <si>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</si>
  <si>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</si>
  <si>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</si>
  <si>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</si>
  <si>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</si>
  <si>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</si>
  <si>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</si>
  <si>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</si>
  <si>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</si>
  <si>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</si>
  <si>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</si>
  <si>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</si>
  <si>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</si>
  <si>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</si>
  <si>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</si>
  <si>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</si>
  <si>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</si>
  <si>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</si>
  <si>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</si>
  <si>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</si>
  <si>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</si>
  <si>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</si>
  <si>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</si>
  <si>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</si>
  <si>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</si>
  <si>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</si>
  <si>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</si>
  <si>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</si>
  <si>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</si>
  <si>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</si>
  <si>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</si>
  <si>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</si>
  <si>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</si>
  <si>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</si>
  <si>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</si>
  <si>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</si>
  <si>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</si>
  <si>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</si>
  <si>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</si>
  <si>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</si>
  <si>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</si>
  <si>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</si>
  <si>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</si>
  <si>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</si>
  <si>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</si>
  <si>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</si>
  <si>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</si>
  <si>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</si>
  <si>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</si>
  <si>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</si>
  <si>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</si>
  <si>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</si>
  <si>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</si>
  <si>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</si>
  <si>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</si>
  <si>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</si>
  <si>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</si>
  <si>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</si>
  <si>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</si>
  <si>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</si>
  <si>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</si>
  <si>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</si>
  <si>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</si>
  <si>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</si>
  <si>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</si>
  <si>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</si>
  <si>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</si>
  <si>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</si>
  <si>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</si>
  <si>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</si>
  <si>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</si>
  <si>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</si>
  <si>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</si>
  <si>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</si>
  <si>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</si>
  <si>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</si>
  <si>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</si>
  <si>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</si>
  <si>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</si>
  <si>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</si>
  <si>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</si>
  <si>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</si>
  <si>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</si>
  <si>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</si>
  <si>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</si>
  <si>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</si>
  <si>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</si>
  <si>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</si>
  <si>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</si>
  <si>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</si>
  <si>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北海道初山別村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</si>
  <si>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</si>
  <si>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</si>
  <si>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</si>
  <si>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</si>
  <si>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</si>
  <si>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</si>
  <si>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</si>
  <si>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</si>
  <si>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</si>
  <si>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</si>
  <si>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</si>
  <si>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</si>
  <si>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</si>
  <si>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</si>
  <si>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</si>
  <si>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</si>
  <si>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</si>
  <si>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</si>
  <si>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</si>
  <si>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</si>
  <si>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</si>
  <si>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</si>
  <si>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</si>
  <si>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</si>
  <si>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</si>
  <si>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</si>
  <si>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</si>
  <si>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</si>
  <si>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</si>
  <si>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</si>
  <si>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</si>
  <si>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</si>
  <si>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</si>
  <si>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</si>
  <si>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</si>
  <si>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</si>
  <si>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</si>
  <si>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</si>
  <si>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</si>
  <si>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</si>
  <si>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</si>
  <si>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</si>
  <si>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</si>
  <si>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</si>
  <si>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</si>
  <si>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</si>
  <si>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</si>
  <si>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</si>
  <si>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</si>
  <si>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</si>
  <si>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</si>
  <si>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</si>
  <si>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</si>
  <si>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</si>
  <si>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</si>
  <si>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</si>
  <si>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</si>
  <si>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</si>
  <si>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</si>
  <si>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</si>
  <si>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</si>
  <si>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</si>
  <si>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</si>
  <si>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</si>
  <si>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</si>
  <si>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</si>
  <si>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</si>
  <si>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</si>
  <si>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</si>
  <si>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</si>
  <si>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</si>
  <si>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</si>
  <si>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</si>
  <si>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</si>
  <si>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</si>
  <si>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</si>
  <si>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</si>
  <si>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</si>
  <si>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</si>
  <si>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</si>
  <si>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</si>
  <si>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</si>
  <si>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</si>
  <si>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</si>
  <si>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</si>
  <si>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</si>
  <si>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</si>
  <si>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</si>
  <si>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</si>
  <si>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</si>
  <si>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</si>
  <si>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</si>
  <si>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</si>
  <si>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</si>
  <si>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</si>
  <si>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</si>
  <si>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</si>
  <si>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</si>
  <si>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</si>
  <si>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</si>
  <si>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</si>
  <si>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</si>
  <si>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</si>
  <si>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</si>
  <si>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</si>
  <si>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</si>
  <si>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</si>
  <si>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</si>
  <si>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</si>
  <si>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</si>
  <si>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</si>
  <si>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</si>
  <si>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</si>
  <si>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</si>
  <si>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</si>
  <si>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</si>
  <si>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</si>
  <si>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</si>
  <si>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</si>
  <si>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</si>
  <si>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</si>
  <si>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</si>
  <si>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</si>
  <si>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</si>
  <si>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</si>
  <si>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</si>
  <si>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</si>
  <si>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</si>
  <si>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</si>
  <si>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</si>
  <si>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</si>
  <si>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</si>
  <si>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</si>
  <si>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</si>
  <si>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</si>
  <si>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</si>
  <si>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</si>
  <si>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</si>
  <si>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</si>
  <si>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</si>
  <si>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</si>
  <si>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</si>
  <si>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</si>
  <si>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</si>
  <si>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</si>
  <si>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</si>
  <si>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</si>
  <si>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</si>
  <si>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</si>
  <si>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</si>
  <si>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</si>
  <si>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</si>
  <si>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</si>
  <si>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</si>
  <si>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</si>
  <si>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</si>
  <si>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</si>
  <si>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</si>
  <si>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</si>
  <si>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</si>
  <si>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</si>
  <si>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</si>
  <si>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</si>
  <si>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</si>
  <si>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</si>
  <si>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</si>
  <si>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</si>
  <si>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</si>
  <si>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</si>
  <si>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</si>
  <si>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</si>
  <si>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</si>
  <si>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</si>
  <si>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</si>
  <si>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</si>
  <si>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</si>
  <si>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</si>
  <si>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</si>
  <si>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</si>
  <si>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</si>
  <si>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</si>
  <si>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</si>
  <si>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</si>
  <si>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</si>
  <si>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</si>
  <si>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</si>
  <si>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</si>
  <si>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</si>
  <si>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</si>
  <si>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</si>
  <si>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</si>
  <si>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</si>
  <si>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国民健康保険特別会計</t>
  </si>
  <si>
    <t>簡易水道事業特別会計</t>
  </si>
  <si>
    <t>農業集落排水事業特別会計</t>
  </si>
  <si>
    <t>後期高齢者医療保険特別会計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</si>
  <si>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</si>
  <si>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</si>
  <si>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</si>
  <si>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</si>
  <si>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</si>
  <si>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</si>
  <si>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</si>
  <si>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</si>
  <si>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羽幌町外2町村衛生施設組合</t>
    <rPh sb="0" eb="2">
      <t>ハボロ</t>
    </rPh>
    <rPh sb="2" eb="4">
      <t>チョウホカ</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</si>
  <si>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</si>
  <si>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株式会社しょさんべつ振興公社</t>
    <rPh sb="0" eb="2">
      <t>カブシキ</t>
    </rPh>
    <rPh sb="2" eb="4">
      <t>カイシャ</t>
    </rPh>
    <rPh sb="10" eb="12">
      <t>シンコウ</t>
    </rPh>
    <rPh sb="12" eb="14">
      <t>コウシャ</t>
    </rPh>
    <phoneticPr fontId="2"/>
  </si>
  <si>
    <t>公共施設等整備基金</t>
    <rPh sb="0" eb="2">
      <t>コウキョウ</t>
    </rPh>
    <rPh sb="2" eb="4">
      <t>シセツ</t>
    </rPh>
    <rPh sb="4" eb="5">
      <t>トウ</t>
    </rPh>
    <rPh sb="5" eb="7">
      <t>セイビ</t>
    </rPh>
    <rPh sb="7" eb="9">
      <t>キキン</t>
    </rPh>
    <phoneticPr fontId="18"/>
  </si>
  <si>
    <t>国鉄羽幌線代替輸送確保基金</t>
    <rPh sb="0" eb="2">
      <t>コクテツ</t>
    </rPh>
    <rPh sb="2" eb="4">
      <t>ハボロ</t>
    </rPh>
    <rPh sb="4" eb="5">
      <t>セン</t>
    </rPh>
    <rPh sb="5" eb="7">
      <t>ダイタイ</t>
    </rPh>
    <rPh sb="7" eb="9">
      <t>ユソウ</t>
    </rPh>
    <rPh sb="9" eb="11">
      <t>カクホ</t>
    </rPh>
    <rPh sb="11" eb="13">
      <t>キキン</t>
    </rPh>
    <phoneticPr fontId="18"/>
  </si>
  <si>
    <t>地域福祉基金</t>
    <rPh sb="0" eb="2">
      <t>チイキ</t>
    </rPh>
    <rPh sb="2" eb="4">
      <t>フクシ</t>
    </rPh>
    <rPh sb="4" eb="6">
      <t>キキン</t>
    </rPh>
    <phoneticPr fontId="18"/>
  </si>
  <si>
    <t>農業振興事業基金</t>
    <rPh sb="0" eb="2">
      <t>ノウギョウ</t>
    </rPh>
    <rPh sb="2" eb="4">
      <t>シンコウ</t>
    </rPh>
    <rPh sb="4" eb="6">
      <t>ジギョウ</t>
    </rPh>
    <rPh sb="6" eb="8">
      <t>キキン</t>
    </rPh>
    <phoneticPr fontId="18"/>
  </si>
  <si>
    <t>ふるさと応援基金</t>
    <rPh sb="4" eb="6">
      <t>オウエン</t>
    </rPh>
    <rPh sb="6" eb="8">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</si>
  <si>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</si>
  <si>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</si>
  <si>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</si>
  <si>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</si>
  <si>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地方債の新規発行を抑制してきた結果、将来負担比率は数値として表れていないが、公共施設等総合管理計画に基づき老朽化対策に取り組んでいく。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スウチ</t>
    </rPh>
    <rPh sb="30" eb="31">
      <t>アラワ</t>
    </rPh>
    <rPh sb="38" eb="40">
      <t>コウキョウ</t>
    </rPh>
    <rPh sb="40" eb="42">
      <t>シセツ</t>
    </rPh>
    <rPh sb="42" eb="43">
      <t>トウ</t>
    </rPh>
    <rPh sb="43" eb="45">
      <t>ソウゴウ</t>
    </rPh>
    <rPh sb="45" eb="47">
      <t>カンリ</t>
    </rPh>
    <rPh sb="47" eb="49">
      <t>ケイカク</t>
    </rPh>
    <rPh sb="50" eb="51">
      <t>モト</t>
    </rPh>
    <rPh sb="53" eb="56">
      <t>ロウキュウカ</t>
    </rPh>
    <rPh sb="56" eb="58">
      <t>タイサク</t>
    </rPh>
    <rPh sb="59" eb="60">
      <t>ト</t>
    </rPh>
    <rPh sb="61" eb="6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</si>
  <si>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</si>
  <si>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</si>
  <si>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</si>
  <si>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</si>
  <si>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</si>
  <si>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</si>
  <si>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</si>
  <si>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将来負担比率</t>
    <phoneticPr fontId="5"/>
  </si>
  <si>
    <t>有形固定資産減価償却率</t>
    <phoneticPr fontId="5"/>
  </si>
  <si>
    <t>類似団体内平均値</t>
    <phoneticPr fontId="5"/>
  </si>
  <si>
    <t>将来負担比率は数値として表れておらず、実質公債費比率は類似団体と比較しても地方債の発行を抑制しきたため低い水準ではあるが、近年普通交付税交付額の減により上昇傾向にある。</t>
    <rPh sb="0" eb="2">
      <t>ショウライ</t>
    </rPh>
    <rPh sb="2" eb="4">
      <t>フタン</t>
    </rPh>
    <rPh sb="4" eb="6">
      <t>ヒリツ</t>
    </rPh>
    <rPh sb="7" eb="9">
      <t>スウチ</t>
    </rPh>
    <rPh sb="12" eb="13">
      <t>アラワ</t>
    </rPh>
    <rPh sb="19" eb="21">
      <t>ジッシツ</t>
    </rPh>
    <rPh sb="21" eb="24">
      <t>コウサイヒ</t>
    </rPh>
    <rPh sb="24" eb="26">
      <t>ヒリツ</t>
    </rPh>
    <rPh sb="27" eb="29">
      <t>ルイジ</t>
    </rPh>
    <rPh sb="29" eb="31">
      <t>ダンタイ</t>
    </rPh>
    <rPh sb="32" eb="34">
      <t>ヒカク</t>
    </rPh>
    <rPh sb="51" eb="52">
      <t>ヒク</t>
    </rPh>
    <rPh sb="53" eb="55">
      <t>スイジュン</t>
    </rPh>
    <rPh sb="61" eb="63">
      <t>キンネン</t>
    </rPh>
    <rPh sb="63" eb="65">
      <t>フツウ</t>
    </rPh>
    <rPh sb="65" eb="68">
      <t>コウフゼイ</t>
    </rPh>
    <rPh sb="68" eb="71">
      <t>コウフガク</t>
    </rPh>
    <rPh sb="72" eb="73">
      <t>ゲン</t>
    </rPh>
    <rPh sb="76" eb="78">
      <t>ジョウショウ</t>
    </rPh>
    <rPh sb="78" eb="8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</si>
</sst>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998D-484B-A8F2-058130AB34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103648</c:v>
                </c:pt>
                <c:pt idx="1">
                  <c:v>414139</c:v>
                </c:pt>
                <c:pt idx="2">
                  <c:v>250168</c:v>
                </c:pt>
                <c:pt idx="3">
                  <c:v>232556</c:v>
                </c:pt>
                <c:pt idx="4">
                  <c:v>143659</c:v>
                </c:pt>
              </c:numCache>
            </c:numRef>
          </c:val>
          <c:smooth val="0"/>
          <c:extLst xmlns:c16r2="http://schemas.microsoft.com/office/drawing/2015/06/chart">
            <c:ext xmlns:c16="http://schemas.microsoft.com/office/drawing/2014/chart" uri="{C3380CC4-5D6E-409C-BE32-E72D297353CC}">
              <c16:uniqueId val="{00000001-998D-484B-A8F2-058130AB34F7}"/>
            </c:ext>
          </c:extLst>
        </c:ser>
        <c:dLbls>
          <c:showLegendKey val="0"/>
          <c:showVal val="0"/>
          <c:showCatName val="0"/>
          <c:showSerName val="0"/>
          <c:showPercent val="0"/>
          <c:showBubbleSize val="0"/>
        </c:dLbls>
        <c:marker val="1"/>
        <c:smooth val="0"/>
        <c:axId val="159676176"/>
        <c:axId val="159676568"/>
      </c:lineChart>
      <c:catAx>
        <c:axId val="15967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676568"/>
        <c:crosses val="autoZero"/>
        <c:auto val="1"/>
        <c:lblAlgn val="ctr"/>
        <c:lblOffset val="100"/>
        <c:tickLblSkip val="1"/>
        <c:tickMarkSkip val="1"/>
        <c:noMultiLvlLbl val="0"/>
      </c:catAx>
      <c:valAx>
        <c:axId val="15967656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67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1.93</c:v>
                </c:pt>
                <c:pt idx="1">
                  <c:v>1.2</c:v>
                </c:pt>
                <c:pt idx="2">
                  <c:v>1.39</c:v>
                </c:pt>
                <c:pt idx="3">
                  <c:v>1.1100000000000001</c:v>
                </c:pt>
                <c:pt idx="4">
                  <c:v>1.57</c:v>
                </c:pt>
              </c:numCache>
            </c:numRef>
          </c:val>
          <c:extLst xmlns:c16r2="http://schemas.microsoft.com/office/drawing/2015/06/chart">
            <c:ext xmlns:c16="http://schemas.microsoft.com/office/drawing/2014/chart" uri="{C3380CC4-5D6E-409C-BE32-E72D297353CC}">
              <c16:uniqueId val="{00000000-E200-4617-B145-2641FB1191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52.07</c:v>
                </c:pt>
                <c:pt idx="1">
                  <c:v>52.34</c:v>
                </c:pt>
                <c:pt idx="2">
                  <c:v>60.53</c:v>
                </c:pt>
                <c:pt idx="3">
                  <c:v>65.73</c:v>
                </c:pt>
                <c:pt idx="4">
                  <c:v>70.790000000000006</c:v>
                </c:pt>
              </c:numCache>
            </c:numRef>
          </c:val>
          <c:extLst xmlns:c16r2="http://schemas.microsoft.com/office/drawing/2015/06/chart">
            <c:ext xmlns:c16="http://schemas.microsoft.com/office/drawing/2014/chart" uri="{C3380CC4-5D6E-409C-BE32-E72D297353CC}">
              <c16:uniqueId val="{00000001-E200-4617-B145-2641FB119182}"/>
            </c:ext>
          </c:extLst>
        </c:ser>
        <c:dLbls>
          <c:showLegendKey val="0"/>
          <c:showVal val="0"/>
          <c:showCatName val="0"/>
          <c:showSerName val="0"/>
          <c:showPercent val="0"/>
          <c:showBubbleSize val="0"/>
        </c:dLbls>
        <c:gapWidth val="250"/>
        <c:overlap val="100"/>
        <c:axId val="251494032"/>
        <c:axId val="251494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12.1</c:v>
                </c:pt>
                <c:pt idx="1">
                  <c:v>2.4500000000000002</c:v>
                </c:pt>
                <c:pt idx="2">
                  <c:v>6.16</c:v>
                </c:pt>
                <c:pt idx="3">
                  <c:v>1.84</c:v>
                </c:pt>
                <c:pt idx="4">
                  <c:v>1.59</c:v>
                </c:pt>
              </c:numCache>
            </c:numRef>
          </c:val>
          <c:smooth val="0"/>
          <c:extLst xmlns:c16r2="http://schemas.microsoft.com/office/drawing/2015/06/chart">
            <c:ext xmlns:c16="http://schemas.microsoft.com/office/drawing/2014/chart" uri="{C3380CC4-5D6E-409C-BE32-E72D297353CC}">
              <c16:uniqueId val="{00000002-E200-4617-B145-2641FB119182}"/>
            </c:ext>
          </c:extLst>
        </c:ser>
        <c:dLbls>
          <c:showLegendKey val="0"/>
          <c:showVal val="0"/>
          <c:showCatName val="0"/>
          <c:showSerName val="0"/>
          <c:showPercent val="0"/>
          <c:showBubbleSize val="0"/>
        </c:dLbls>
        <c:marker val="1"/>
        <c:smooth val="0"/>
        <c:axId val="251494032"/>
        <c:axId val="251494424"/>
      </c:lineChart>
      <c:catAx>
        <c:axId val="25149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494424"/>
        <c:crosses val="autoZero"/>
        <c:auto val="1"/>
        <c:lblAlgn val="ctr"/>
        <c:lblOffset val="100"/>
        <c:tickLblSkip val="1"/>
        <c:tickMarkSkip val="1"/>
        <c:noMultiLvlLbl val="0"/>
      </c:catAx>
      <c:valAx>
        <c:axId val="25149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49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837-4AF0-BD40-FDEAA18C0F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37-4AF0-BD40-FDEAA18C0F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837-4AF0-BD40-FDEAA18C0F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837-4AF0-BD40-FDEAA18C0F95}"/>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837-4AF0-BD40-FDEAA18C0F9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B837-4AF0-BD40-FDEAA18C0F9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0.04</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6-B837-4AF0-BD40-FDEAA18C0F9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0.72</c:v>
                </c:pt>
                <c:pt idx="2">
                  <c:v>#N/A</c:v>
                </c:pt>
                <c:pt idx="3">
                  <c:v>0.34</c:v>
                </c:pt>
                <c:pt idx="4">
                  <c:v>#N/A</c:v>
                </c:pt>
                <c:pt idx="5">
                  <c:v>2.82</c:v>
                </c:pt>
                <c:pt idx="6">
                  <c:v>#N/A</c:v>
                </c:pt>
                <c:pt idx="7">
                  <c:v>2</c:v>
                </c:pt>
                <c:pt idx="8">
                  <c:v>#N/A</c:v>
                </c:pt>
                <c:pt idx="9">
                  <c:v>0.52</c:v>
                </c:pt>
              </c:numCache>
            </c:numRef>
          </c:val>
          <c:extLst xmlns:c16r2="http://schemas.microsoft.com/office/drawing/2015/06/chart">
            <c:ext xmlns:c16="http://schemas.microsoft.com/office/drawing/2014/chart" uri="{C3380CC4-5D6E-409C-BE32-E72D297353CC}">
              <c16:uniqueId val="{00000007-B837-4AF0-BD40-FDEAA18C0F9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0.94</c:v>
                </c:pt>
                <c:pt idx="2">
                  <c:v>#N/A</c:v>
                </c:pt>
                <c:pt idx="3">
                  <c:v>0.46</c:v>
                </c:pt>
                <c:pt idx="4">
                  <c:v>#N/A</c:v>
                </c:pt>
                <c:pt idx="5">
                  <c:v>0.48</c:v>
                </c:pt>
                <c:pt idx="6">
                  <c:v>#N/A</c:v>
                </c:pt>
                <c:pt idx="7">
                  <c:v>0.55000000000000004</c:v>
                </c:pt>
                <c:pt idx="8">
                  <c:v>#N/A</c:v>
                </c:pt>
                <c:pt idx="9">
                  <c:v>1.1100000000000001</c:v>
                </c:pt>
              </c:numCache>
            </c:numRef>
          </c:val>
          <c:extLst xmlns:c16r2="http://schemas.microsoft.com/office/drawing/2015/06/chart">
            <c:ext xmlns:c16="http://schemas.microsoft.com/office/drawing/2014/chart" uri="{C3380CC4-5D6E-409C-BE32-E72D297353CC}">
              <c16:uniqueId val="{00000008-B837-4AF0-BD40-FDEAA18C0F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1.93</c:v>
                </c:pt>
                <c:pt idx="2">
                  <c:v>#N/A</c:v>
                </c:pt>
                <c:pt idx="3">
                  <c:v>1.19</c:v>
                </c:pt>
                <c:pt idx="4">
                  <c:v>#N/A</c:v>
                </c:pt>
                <c:pt idx="5">
                  <c:v>1.39</c:v>
                </c:pt>
                <c:pt idx="6">
                  <c:v>#N/A</c:v>
                </c:pt>
                <c:pt idx="7">
                  <c:v>1.1100000000000001</c:v>
                </c:pt>
                <c:pt idx="8">
                  <c:v>#N/A</c:v>
                </c:pt>
                <c:pt idx="9">
                  <c:v>1.57</c:v>
                </c:pt>
              </c:numCache>
            </c:numRef>
          </c:val>
          <c:extLst xmlns:c16r2="http://schemas.microsoft.com/office/drawing/2015/06/chart">
            <c:ext xmlns:c16="http://schemas.microsoft.com/office/drawing/2014/chart" uri="{C3380CC4-5D6E-409C-BE32-E72D297353CC}">
              <c16:uniqueId val="{00000009-B837-4AF0-BD40-FDEAA18C0F95}"/>
            </c:ext>
          </c:extLst>
        </c:ser>
        <c:dLbls>
          <c:showLegendKey val="0"/>
          <c:showVal val="0"/>
          <c:showCatName val="0"/>
          <c:showSerName val="0"/>
          <c:showPercent val="0"/>
          <c:showBubbleSize val="0"/>
        </c:dLbls>
        <c:gapWidth val="150"/>
        <c:overlap val="100"/>
        <c:axId val="251495208"/>
        <c:axId val="251495600"/>
      </c:barChart>
      <c:catAx>
        <c:axId val="25149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495600"/>
        <c:crosses val="autoZero"/>
        <c:auto val="1"/>
        <c:lblAlgn val="ctr"/>
        <c:lblOffset val="100"/>
        <c:tickLblSkip val="1"/>
        <c:tickMarkSkip val="1"/>
        <c:noMultiLvlLbl val="0"/>
      </c:catAx>
      <c:valAx>
        <c:axId val="25149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495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330</c:v>
                </c:pt>
                <c:pt idx="5">
                  <c:v>331</c:v>
                </c:pt>
                <c:pt idx="8">
                  <c:v>310</c:v>
                </c:pt>
                <c:pt idx="11">
                  <c:v>294</c:v>
                </c:pt>
                <c:pt idx="14">
                  <c:v>273</c:v>
                </c:pt>
              </c:numCache>
            </c:numRef>
          </c:val>
          <c:extLst xmlns:c16r2="http://schemas.microsoft.com/office/drawing/2015/06/chart">
            <c:ext xmlns:c16="http://schemas.microsoft.com/office/drawing/2014/chart" uri="{C3380CC4-5D6E-409C-BE32-E72D297353CC}">
              <c16:uniqueId val="{00000000-8188-4721-AB18-3F6F940534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188-4721-AB18-3F6F940534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8188-4721-AB18-3F6F940534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c:v>
                </c:pt>
                <c:pt idx="3">
                  <c:v>39</c:v>
                </c:pt>
                <c:pt idx="6">
                  <c:v>39</c:v>
                </c:pt>
                <c:pt idx="9">
                  <c:v>27</c:v>
                </c:pt>
                <c:pt idx="12">
                  <c:v>5</c:v>
                </c:pt>
              </c:numCache>
            </c:numRef>
          </c:val>
          <c:extLst xmlns:c16r2="http://schemas.microsoft.com/office/drawing/2015/06/chart">
            <c:ext xmlns:c16="http://schemas.microsoft.com/office/drawing/2014/chart" uri="{C3380CC4-5D6E-409C-BE32-E72D297353CC}">
              <c16:uniqueId val="{00000003-8188-4721-AB18-3F6F940534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140</c:v>
                </c:pt>
                <c:pt idx="3">
                  <c:v>140</c:v>
                </c:pt>
                <c:pt idx="6">
                  <c:v>141</c:v>
                </c:pt>
                <c:pt idx="9">
                  <c:v>140</c:v>
                </c:pt>
                <c:pt idx="12">
                  <c:v>131</c:v>
                </c:pt>
              </c:numCache>
            </c:numRef>
          </c:val>
          <c:extLst xmlns:c16r2="http://schemas.microsoft.com/office/drawing/2015/06/chart">
            <c:ext xmlns:c16="http://schemas.microsoft.com/office/drawing/2014/chart" uri="{C3380CC4-5D6E-409C-BE32-E72D297353CC}">
              <c16:uniqueId val="{00000004-8188-4721-AB18-3F6F940534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88-4721-AB18-3F6F940534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188-4721-AB18-3F6F940534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227</c:v>
                </c:pt>
                <c:pt idx="3">
                  <c:v>226</c:v>
                </c:pt>
                <c:pt idx="6">
                  <c:v>204</c:v>
                </c:pt>
                <c:pt idx="9">
                  <c:v>214</c:v>
                </c:pt>
                <c:pt idx="12">
                  <c:v>222</c:v>
                </c:pt>
              </c:numCache>
            </c:numRef>
          </c:val>
          <c:extLst xmlns:c16r2="http://schemas.microsoft.com/office/drawing/2015/06/chart">
            <c:ext xmlns:c16="http://schemas.microsoft.com/office/drawing/2014/chart" uri="{C3380CC4-5D6E-409C-BE32-E72D297353CC}">
              <c16:uniqueId val="{00000007-8188-4721-AB18-3F6F940534A6}"/>
            </c:ext>
          </c:extLst>
        </c:ser>
        <c:dLbls>
          <c:showLegendKey val="0"/>
          <c:showVal val="0"/>
          <c:showCatName val="0"/>
          <c:showSerName val="0"/>
          <c:showPercent val="0"/>
          <c:showBubbleSize val="0"/>
        </c:dLbls>
        <c:gapWidth val="100"/>
        <c:overlap val="100"/>
        <c:axId val="251496384"/>
        <c:axId val="251496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c:v>
                </c:pt>
                <c:pt idx="2">
                  <c:v>#N/A</c:v>
                </c:pt>
                <c:pt idx="3">
                  <c:v>#N/A</c:v>
                </c:pt>
                <c:pt idx="4">
                  <c:v>75</c:v>
                </c:pt>
                <c:pt idx="5">
                  <c:v>#N/A</c:v>
                </c:pt>
                <c:pt idx="6">
                  <c:v>#N/A</c:v>
                </c:pt>
                <c:pt idx="7">
                  <c:v>74</c:v>
                </c:pt>
                <c:pt idx="8">
                  <c:v>#N/A</c:v>
                </c:pt>
                <c:pt idx="9">
                  <c:v>#N/A</c:v>
                </c:pt>
                <c:pt idx="10">
                  <c:v>87</c:v>
                </c:pt>
                <c:pt idx="11">
                  <c:v>#N/A</c:v>
                </c:pt>
                <c:pt idx="12">
                  <c:v>#N/A</c:v>
                </c:pt>
                <c:pt idx="13">
                  <c:v>85</c:v>
                </c:pt>
                <c:pt idx="14">
                  <c:v>#N/A</c:v>
                </c:pt>
              </c:numCache>
            </c:numRef>
          </c:val>
          <c:smooth val="0"/>
          <c:extLst xmlns:c16r2="http://schemas.microsoft.com/office/drawing/2015/06/chart">
            <c:ext xmlns:c16="http://schemas.microsoft.com/office/drawing/2014/chart" uri="{C3380CC4-5D6E-409C-BE32-E72D297353CC}">
              <c16:uniqueId val="{00000008-8188-4721-AB18-3F6F940534A6}"/>
            </c:ext>
          </c:extLst>
        </c:ser>
        <c:dLbls>
          <c:showLegendKey val="0"/>
          <c:showVal val="0"/>
          <c:showCatName val="0"/>
          <c:showSerName val="0"/>
          <c:showPercent val="0"/>
          <c:showBubbleSize val="0"/>
        </c:dLbls>
        <c:marker val="1"/>
        <c:smooth val="0"/>
        <c:axId val="251496384"/>
        <c:axId val="251496776"/>
      </c:lineChart>
      <c:catAx>
        <c:axId val="25149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496776"/>
        <c:crosses val="autoZero"/>
        <c:auto val="1"/>
        <c:lblAlgn val="ctr"/>
        <c:lblOffset val="100"/>
        <c:tickLblSkip val="1"/>
        <c:tickMarkSkip val="1"/>
        <c:noMultiLvlLbl val="0"/>
      </c:catAx>
      <c:valAx>
        <c:axId val="251496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49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2632</c:v>
                </c:pt>
                <c:pt idx="5">
                  <c:v>2593</c:v>
                </c:pt>
                <c:pt idx="8">
                  <c:v>2436</c:v>
                </c:pt>
                <c:pt idx="11">
                  <c:v>2310</c:v>
                </c:pt>
                <c:pt idx="14">
                  <c:v>2286</c:v>
                </c:pt>
              </c:numCache>
            </c:numRef>
          </c:val>
          <c:extLst xmlns:c16r2="http://schemas.microsoft.com/office/drawing/2015/06/chart">
            <c:ext xmlns:c16="http://schemas.microsoft.com/office/drawing/2014/chart" uri="{C3380CC4-5D6E-409C-BE32-E72D297353CC}">
              <c16:uniqueId val="{00000000-E5C8-418C-98EC-D8D8C59D32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c:v>
                </c:pt>
                <c:pt idx="5">
                  <c:v>44</c:v>
                </c:pt>
                <c:pt idx="8">
                  <c:v>38</c:v>
                </c:pt>
                <c:pt idx="11">
                  <c:v>32</c:v>
                </c:pt>
                <c:pt idx="14">
                  <c:v>25</c:v>
                </c:pt>
              </c:numCache>
            </c:numRef>
          </c:val>
          <c:extLst xmlns:c16r2="http://schemas.microsoft.com/office/drawing/2015/06/chart">
            <c:ext xmlns:c16="http://schemas.microsoft.com/office/drawing/2014/chart" uri="{C3380CC4-5D6E-409C-BE32-E72D297353CC}">
              <c16:uniqueId val="{00000001-E5C8-418C-98EC-D8D8C59D32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3416</c:v>
                </c:pt>
                <c:pt idx="5">
                  <c:v>3230</c:v>
                </c:pt>
                <c:pt idx="8">
                  <c:v>3492</c:v>
                </c:pt>
                <c:pt idx="11">
                  <c:v>3473</c:v>
                </c:pt>
                <c:pt idx="14">
                  <c:v>3072</c:v>
                </c:pt>
              </c:numCache>
            </c:numRef>
          </c:val>
          <c:extLst xmlns:c16r2="http://schemas.microsoft.com/office/drawing/2015/06/chart">
            <c:ext xmlns:c16="http://schemas.microsoft.com/office/drawing/2014/chart" uri="{C3380CC4-5D6E-409C-BE32-E72D297353CC}">
              <c16:uniqueId val="{00000002-E5C8-418C-98EC-D8D8C59D32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C8-418C-98EC-D8D8C59D32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C8-418C-98EC-D8D8C59D32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C8-418C-98EC-D8D8C59D32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426</c:v>
                </c:pt>
                <c:pt idx="3">
                  <c:v>400</c:v>
                </c:pt>
                <c:pt idx="6">
                  <c:v>397</c:v>
                </c:pt>
                <c:pt idx="9">
                  <c:v>393</c:v>
                </c:pt>
                <c:pt idx="12">
                  <c:v>391</c:v>
                </c:pt>
              </c:numCache>
            </c:numRef>
          </c:val>
          <c:extLst xmlns:c16r2="http://schemas.microsoft.com/office/drawing/2015/06/chart">
            <c:ext xmlns:c16="http://schemas.microsoft.com/office/drawing/2014/chart" uri="{C3380CC4-5D6E-409C-BE32-E72D297353CC}">
              <c16:uniqueId val="{00000006-E5C8-418C-98EC-D8D8C59D32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118</c:v>
                </c:pt>
                <c:pt idx="3">
                  <c:v>80</c:v>
                </c:pt>
                <c:pt idx="6">
                  <c:v>41</c:v>
                </c:pt>
                <c:pt idx="9">
                  <c:v>14</c:v>
                </c:pt>
                <c:pt idx="12">
                  <c:v>9</c:v>
                </c:pt>
              </c:numCache>
            </c:numRef>
          </c:val>
          <c:extLst xmlns:c16r2="http://schemas.microsoft.com/office/drawing/2015/06/chart">
            <c:ext xmlns:c16="http://schemas.microsoft.com/office/drawing/2014/chart" uri="{C3380CC4-5D6E-409C-BE32-E72D297353CC}">
              <c16:uniqueId val="{00000007-E5C8-418C-98EC-D8D8C59D32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1418</c:v>
                </c:pt>
                <c:pt idx="3">
                  <c:v>1338</c:v>
                </c:pt>
                <c:pt idx="6">
                  <c:v>1284</c:v>
                </c:pt>
                <c:pt idx="9">
                  <c:v>1241</c:v>
                </c:pt>
                <c:pt idx="12">
                  <c:v>1177</c:v>
                </c:pt>
              </c:numCache>
            </c:numRef>
          </c:val>
          <c:extLst xmlns:c16r2="http://schemas.microsoft.com/office/drawing/2015/06/chart">
            <c:ext xmlns:c16="http://schemas.microsoft.com/office/drawing/2014/chart" uri="{C3380CC4-5D6E-409C-BE32-E72D297353CC}">
              <c16:uniqueId val="{00000008-E5C8-418C-98EC-D8D8C59D32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20</c:v>
                </c:pt>
                <c:pt idx="6">
                  <c:v>12</c:v>
                </c:pt>
                <c:pt idx="9">
                  <c:v>5</c:v>
                </c:pt>
                <c:pt idx="12">
                  <c:v>0</c:v>
                </c:pt>
              </c:numCache>
            </c:numRef>
          </c:val>
          <c:extLst xmlns:c16r2="http://schemas.microsoft.com/office/drawing/2015/06/chart">
            <c:ext xmlns:c16="http://schemas.microsoft.com/office/drawing/2014/chart" uri="{C3380CC4-5D6E-409C-BE32-E72D297353CC}">
              <c16:uniqueId val="{00000009-E5C8-418C-98EC-D8D8C59D32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1995</c:v>
                </c:pt>
                <c:pt idx="3">
                  <c:v>2074</c:v>
                </c:pt>
                <c:pt idx="6">
                  <c:v>2012</c:v>
                </c:pt>
                <c:pt idx="9">
                  <c:v>1987</c:v>
                </c:pt>
                <c:pt idx="12">
                  <c:v>2081</c:v>
                </c:pt>
              </c:numCache>
            </c:numRef>
          </c:val>
          <c:extLst xmlns:c16r2="http://schemas.microsoft.com/office/drawing/2015/06/chart">
            <c:ext xmlns:c16="http://schemas.microsoft.com/office/drawing/2014/chart" uri="{C3380CC4-5D6E-409C-BE32-E72D297353CC}">
              <c16:uniqueId val="{0000000A-E5C8-418C-98EC-D8D8C59D32A5}"/>
            </c:ext>
          </c:extLst>
        </c:ser>
        <c:dLbls>
          <c:showLegendKey val="0"/>
          <c:showVal val="0"/>
          <c:showCatName val="0"/>
          <c:showSerName val="0"/>
          <c:showPercent val="0"/>
          <c:showBubbleSize val="0"/>
        </c:dLbls>
        <c:gapWidth val="100"/>
        <c:overlap val="100"/>
        <c:axId val="250590136"/>
        <c:axId val="25059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5C8-418C-98EC-D8D8C59D32A5}"/>
            </c:ext>
          </c:extLst>
        </c:ser>
        <c:dLbls>
          <c:showLegendKey val="0"/>
          <c:showVal val="0"/>
          <c:showCatName val="0"/>
          <c:showSerName val="0"/>
          <c:showPercent val="0"/>
          <c:showBubbleSize val="0"/>
        </c:dLbls>
        <c:marker val="1"/>
        <c:smooth val="0"/>
        <c:axId val="250590136"/>
        <c:axId val="250590528"/>
      </c:lineChart>
      <c:catAx>
        <c:axId val="25059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590528"/>
        <c:crosses val="autoZero"/>
        <c:auto val="1"/>
        <c:lblAlgn val="ctr"/>
        <c:lblOffset val="100"/>
        <c:tickLblSkip val="1"/>
        <c:tickMarkSkip val="1"/>
        <c:noMultiLvlLbl val="0"/>
      </c:catAx>
      <c:valAx>
        <c:axId val="2505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59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1010</c:v>
                </c:pt>
                <c:pt idx="1">
                  <c:v>1045</c:v>
                </c:pt>
                <c:pt idx="2">
                  <c:v>1063</c:v>
                </c:pt>
              </c:numCache>
            </c:numRef>
          </c:val>
          <c:extLst xmlns:c16r2="http://schemas.microsoft.com/office/drawing/2015/06/chart">
            <c:ext xmlns:c16="http://schemas.microsoft.com/office/drawing/2014/chart" uri="{C3380CC4-5D6E-409C-BE32-E72D297353CC}">
              <c16:uniqueId val="{00000000-6DF3-410C-89BE-D3B405202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1131</c:v>
                </c:pt>
                <c:pt idx="1">
                  <c:v>1131</c:v>
                </c:pt>
                <c:pt idx="2">
                  <c:v>931</c:v>
                </c:pt>
              </c:numCache>
            </c:numRef>
          </c:val>
          <c:extLst xmlns:c16r2="http://schemas.microsoft.com/office/drawing/2015/06/chart">
            <c:ext xmlns:c16="http://schemas.microsoft.com/office/drawing/2014/chart" uri="{C3380CC4-5D6E-409C-BE32-E72D297353CC}">
              <c16:uniqueId val="{00000001-6DF3-410C-89BE-D3B405202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1249</c:v>
                </c:pt>
                <c:pt idx="1">
                  <c:v>1210</c:v>
                </c:pt>
                <c:pt idx="2">
                  <c:v>1096</c:v>
                </c:pt>
              </c:numCache>
            </c:numRef>
          </c:val>
          <c:extLst xmlns:c16r2="http://schemas.microsoft.com/office/drawing/2015/06/chart">
            <c:ext xmlns:c16="http://schemas.microsoft.com/office/drawing/2014/chart" uri="{C3380CC4-5D6E-409C-BE32-E72D297353CC}">
              <c16:uniqueId val="{00000002-6DF3-410C-89BE-D3B4052020B3}"/>
            </c:ext>
          </c:extLst>
        </c:ser>
        <c:dLbls>
          <c:showLegendKey val="0"/>
          <c:showVal val="0"/>
          <c:showCatName val="0"/>
          <c:showSerName val="0"/>
          <c:showPercent val="0"/>
          <c:showBubbleSize val="0"/>
        </c:dLbls>
        <c:gapWidth val="120"/>
        <c:overlap val="100"/>
        <c:axId val="250589744"/>
        <c:axId val="250589352"/>
      </c:barChart>
      <c:catAx>
        <c:axId val="25058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0589352"/>
        <c:crosses val="autoZero"/>
        <c:auto val="1"/>
        <c:lblAlgn val="ctr"/>
        <c:lblOffset val="100"/>
        <c:tickLblSkip val="1"/>
        <c:tickMarkSkip val="1"/>
        <c:noMultiLvlLbl val="0"/>
      </c:catAx>
      <c:valAx>
        <c:axId val="250589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58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(2)'!$AN$51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5D-481B-BBDC-BE5681478643}"/>
                </c:ext>
                <c:ext xmlns:c15="http://schemas.microsoft.com/office/drawing/2012/chart" uri="{CE6537A1-D6FC-4f65-9D91-7224C49458BB}">
                  <c15:dlblFieldTable>
                    <c15:dlblFTEntry>
                      <c15:txfldGUID>{038D94B2-DE0C-4515-BB3D-3250E1FDD3B4}</c15:txfldGUID>
                      <c15:f>'公会計指標分析・財政指標組合せ分析表 (2)'!$BP$50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5D-481B-BBDC-BE5681478643}"/>
                </c:ext>
                <c:ext xmlns:c15="http://schemas.microsoft.com/office/drawing/2012/chart" uri="{CE6537A1-D6FC-4f65-9D91-7224C49458BB}">
                  <c15:dlblFieldTable>
                    <c15:dlblFTEntry>
                      <c15:txfldGUID>{D9E2D497-7E3E-4D80-AEEF-04A782C2710B}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5D-481B-BBDC-BE5681478643}"/>
                </c:ext>
                <c:ext xmlns:c15="http://schemas.microsoft.com/office/drawing/2012/chart" uri="{CE6537A1-D6FC-4f65-9D91-7224C49458BB}">
                  <c15:dlblFieldTable>
                    <c15:dlblFTEntry>
                      <c15:txfldGUID>{9CD95C91-47EF-4D66-AD25-2A090F33400F}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5D-481B-BBDC-BE5681478643}"/>
                </c:ext>
                <c:ext xmlns:c15="http://schemas.microsoft.com/office/drawing/2012/chart" uri="{CE6537A1-D6FC-4f65-9D91-7224C49458BB}">
                  <c15:dlblFieldTable>
                    <c15:dlblFTEntry>
                      <c15:txfldGUID>{185FB984-4CB9-4BB8-93EA-6A4F04718E68}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5D-481B-BBDC-BE5681478643}"/>
                </c:ext>
                <c:ext xmlns:c15="http://schemas.microsoft.com/office/drawing/2012/chart" uri="{CE6537A1-D6FC-4f65-9D91-7224C49458BB}">
                  <c15:dlblFieldTable>
                    <c15:dlblFTEntry>
                      <c15:txfldGUID>{823E6CDD-30A9-4A87-9280-97BB26D197EF}</c15:txfldGUID>
                      <c15:f>#REF!</c15:f>
                      <c15:dlblFieldTableCache>
                        <c:ptCount val="1"/>
                        <c:pt idx="0">
                          <c:v>#REF!</c:v>
                        </c:pt>
                      </c15:dlblFieldTableCache>
                    </c15:dlblFTEntry>
                  </c15:dlblFieldTable>
                  <c15:showDataLabelsRange val="0"/>
                </c:ext>
              </c:extLst>
            </c:dLbl>
            <c:dLbl>
              <c:idx val="8"/>
              <c:tx>
                <c:strRef>
                  <c:f>'公会計指標分析・財政指標組合せ分析表 (2)'!$BX$50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5D-481B-BBDC-BE5681478643}"/>
                </c:ext>
                <c:ext xmlns:c15="http://schemas.microsoft.com/office/drawing/2012/chart" uri="{CE6537A1-D6FC-4f65-9D91-7224C49458BB}">
                  <c15:dlblFieldTable>
                    <c15:dlblFTEntry>
                      <c15:txfldGUID>{B1DEC37D-15BB-4B62-8402-5E874F14EAC7}</c15:txfldGUID>
                      <c15:f>'公会計指標分析・財政指標組合せ分析表 (2)'!$BX$50</c15:f>
                      <c15:dlblFieldTableCache>
                        <c:ptCount val="1"/>
                        <c:pt idx="0">
                          <c:v>H27</c:v>
                        </c:pt>
                      </c15:dlblFieldTableCache>
                    </c15:dlblFTEntry>
                  </c15:dlblFieldTable>
                  <c15:showDataLabelsRange val="0"/>
                </c:ext>
              </c:extLst>
            </c:dLbl>
            <c:dLbl>
              <c:idx val="16"/>
              <c:tx>
                <c:strRef>
                  <c:f>'公会計指標分析・財政指標組合せ分析表 (2)'!$CF$50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5D-481B-BBDC-BE5681478643}"/>
                </c:ext>
                <c:ext xmlns:c15="http://schemas.microsoft.com/office/drawing/2012/chart" uri="{CE6537A1-D6FC-4f65-9D91-7224C49458BB}">
                  <c15:dlblFieldTable>
                    <c15:dlblFTEntry>
                      <c15:txfldGUID>{D38634EA-D809-4806-8EB8-465A6587DEDD}</c15:txfldGUID>
                      <c15:f>'公会計指標分析・財政指標組合せ分析表 (2)'!$CF$50</c15:f>
                      <c15:dlblFieldTableCache>
                        <c:ptCount val="1"/>
                        <c:pt idx="0">
                          <c:v>H28</c:v>
                        </c:pt>
                      </c15:dlblFieldTableCache>
                    </c15:dlblFTEntry>
                  </c15:dlblFieldTable>
                  <c15:showDataLabelsRange val="0"/>
                </c:ext>
              </c:extLst>
            </c:dLbl>
            <c:dLbl>
              <c:idx val="24"/>
              <c:tx>
                <c:strRef>
                  <c:f>'公会計指標分析・財政指標組合せ分析表 (2)'!$CN$50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5D-481B-BBDC-BE5681478643}"/>
                </c:ext>
                <c:ext xmlns:c15="http://schemas.microsoft.com/office/drawing/2012/chart" uri="{CE6537A1-D6FC-4f65-9D91-7224C49458BB}">
                  <c15:dlblFieldTable>
                    <c15:dlblFTEntry>
                      <c15:txfldGUID>{9DCD188B-B168-43FE-97A2-83B9CFC65C1E}</c15:txfldGUID>
                      <c15:f>'公会計指標分析・財政指標組合せ分析表 (2)'!$CN$50</c15:f>
                      <c15:dlblFieldTableCache>
                        <c:ptCount val="1"/>
                        <c:pt idx="0">
                          <c:v>H29</c:v>
                        </c:pt>
                      </c15:dlblFieldTableCache>
                    </c15:dlblFTEntry>
                  </c15:dlblFieldTable>
                  <c15:showDataLabelsRange val="0"/>
                </c:ext>
              </c:extLst>
            </c:dLbl>
            <c:dLbl>
              <c:idx val="32"/>
              <c:tx>
                <c:strRef>
                  <c:f>'公会計指標分析・財政指標組合せ分析表 (2)'!$CV$50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5D-481B-BBDC-BE5681478643}"/>
                </c:ext>
                <c:ext xmlns:c15="http://schemas.microsoft.com/office/drawing/2012/chart" uri="{CE6537A1-D6FC-4f65-9D91-7224C49458BB}">
                  <c15:dlblFieldTable>
                    <c15:dlblFTEntry>
                      <c15:txfldGUID>{773D3A61-5AAA-4822-B3E1-90B3240E090E}</c15:txfldGUID>
                      <c15:f>'公会計指標分析・財政指標組合せ分析表 (2)'!$CV$50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(2)'!$BP$53:$DC$53</c:f>
              <c:numCache>
                <c:formatCode>#,##0.0;"▲ "#,##0.0</c:formatCode>
                <c:ptCount val="40"/>
                <c:pt idx="8">
                  <c:v>53.8</c:v>
                </c:pt>
                <c:pt idx="16">
                  <c:v>36.299999999999997</c:v>
                </c:pt>
                <c:pt idx="24">
                  <c:v>56.4</c:v>
                </c:pt>
                <c:pt idx="32">
                  <c:v>57.2</c:v>
                </c:pt>
              </c:numCache>
            </c:numRef>
          </c:xVal>
          <c:yVal>
            <c:numRef>
              <c:f>'公会計指標分析・財政指標組合せ分析表 (2)'!$BP$51:$DC$51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05D-481B-BBDC-BE5681478643}"/>
            </c:ext>
          </c:extLst>
        </c:ser>
        <c:ser>
          <c:idx val="1"/>
          <c:order val="1"/>
          <c:tx>
            <c:strRef>
              <c:f>'公会計指標分析・財政指標組合せ分析表 (2)'!$AN$55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5D-481B-BBDC-BE5681478643}"/>
                </c:ext>
                <c:ext xmlns:c15="http://schemas.microsoft.com/office/drawing/2012/chart" uri="{CE6537A1-D6FC-4f65-9D91-7224C49458BB}">
                  <c15:dlblFieldTable>
                    <c15:dlblFTEntry>
                      <c15:txfldGUID>{32333E85-4034-4EB9-8E1D-BD42D6E95717}</c15:txfldGUID>
                      <c15:f>'公会計指標分析・財政指標組合せ分析表 (2)'!$BP$50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5D-481B-BBDC-BE5681478643}"/>
                </c:ext>
                <c:ext xmlns:c15="http://schemas.microsoft.com/office/drawing/2012/chart" uri="{CE6537A1-D6FC-4f65-9D91-7224C49458BB}">
                  <c15:dlblFieldTable>
                    <c15:dlblFTEntry>
                      <c15:txfldGUID>{A3E2B73B-D844-4087-A2A5-EEBFB0030497}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5D-481B-BBDC-BE5681478643}"/>
                </c:ext>
                <c:ext xmlns:c15="http://schemas.microsoft.com/office/drawing/2012/chart" uri="{CE6537A1-D6FC-4f65-9D91-7224C49458BB}">
                  <c15:dlblFieldTable>
                    <c15:dlblFTEntry>
                      <c15:txfldGUID>{22A16D78-1414-494A-821B-968E5B9DC15D}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5D-481B-BBDC-BE5681478643}"/>
                </c:ext>
                <c:ext xmlns:c15="http://schemas.microsoft.com/office/drawing/2012/chart" uri="{CE6537A1-D6FC-4f65-9D91-7224C49458BB}">
                  <c15:dlblFieldTable>
                    <c15:dlblFTEntry>
                      <c15:txfldGUID>{AB8C9295-9E4A-4463-B807-8AA62C65D34B}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5D-481B-BBDC-BE5681478643}"/>
                </c:ext>
                <c:ext xmlns:c15="http://schemas.microsoft.com/office/drawing/2012/chart" uri="{CE6537A1-D6FC-4f65-9D91-7224C49458BB}">
                  <c15:dlblFieldTable>
                    <c15:dlblFTEntry>
                      <c15:txfldGUID>{1DC2976F-902A-4F0F-AEEF-B3D4F82EEF14}</c15:txfldGUID>
                      <c15:f>#REF!</c15:f>
                      <c15:dlblFieldTableCache>
                        <c:ptCount val="1"/>
                        <c:pt idx="0">
                          <c:v>#REF!</c:v>
                        </c:pt>
                      </c15:dlblFieldTableCache>
                    </c15:dlblFTEntry>
                  </c15:dlblFieldTable>
                  <c15:showDataLabelsRange val="0"/>
                </c:ext>
              </c:extLst>
            </c:dLbl>
            <c:dLbl>
              <c:idx val="8"/>
              <c:layout/>
              <c:tx>
                <c:strRef>
                  <c:f>'公会計指標分析・財政指標組合せ分析表 (2)'!$BX$50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5D-481B-BBDC-BE5681478643}"/>
                </c:ext>
                <c:ext xmlns:c15="http://schemas.microsoft.com/office/drawing/2012/chart" uri="{CE6537A1-D6FC-4f65-9D91-7224C49458BB}">
                  <c15:layout/>
                  <c15:dlblFieldTable>
                    <c15:dlblFTEntry>
                      <c15:txfldGUID>{4916E0E2-7032-48C4-81C2-698E5B5476F5}</c15:txfldGUID>
                      <c15:f>'公会計指標分析・財政指標組合せ分析表 (2)'!$BX$50</c15:f>
                      <c15:dlblFieldTableCache>
                        <c:ptCount val="1"/>
                        <c:pt idx="0">
                          <c:v>H27</c:v>
                        </c:pt>
                      </c15:dlblFieldTableCache>
                    </c15:dlblFTEntry>
                  </c15:dlblFieldTable>
                  <c15:showDataLabelsRange val="0"/>
                </c:ext>
              </c:extLst>
            </c:dLbl>
            <c:dLbl>
              <c:idx val="16"/>
              <c:layout/>
              <c:tx>
                <c:strRef>
                  <c:f>'公会計指標分析・財政指標組合せ分析表 (2)'!$CF$50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5D-481B-BBDC-BE5681478643}"/>
                </c:ext>
                <c:ext xmlns:c15="http://schemas.microsoft.com/office/drawing/2012/chart" uri="{CE6537A1-D6FC-4f65-9D91-7224C49458BB}">
                  <c15:layout/>
                  <c15:dlblFieldTable>
                    <c15:dlblFTEntry>
                      <c15:txfldGUID>{39AFC85E-2834-4675-90B5-1D1403EE4DC6}</c15:txfldGUID>
                      <c15:f>'公会計指標分析・財政指標組合せ分析表 (2)'!$CF$50</c15:f>
                      <c15:dlblFieldTableCache>
                        <c:ptCount val="1"/>
                        <c:pt idx="0">
                          <c:v>H28</c:v>
                        </c:pt>
                      </c15:dlblFieldTableCache>
                    </c15:dlblFTEntry>
                  </c15:dlblFieldTable>
                  <c15:showDataLabelsRange val="0"/>
                </c:ext>
              </c:extLst>
            </c:dLbl>
            <c:dLbl>
              <c:idx val="24"/>
              <c:layout/>
              <c:tx>
                <c:strRef>
                  <c:f>'公会計指標分析・財政指標組合せ分析表 (2)'!$CN$50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5D-481B-BBDC-BE5681478643}"/>
                </c:ext>
                <c:ext xmlns:c15="http://schemas.microsoft.com/office/drawing/2012/chart" uri="{CE6537A1-D6FC-4f65-9D91-7224C49458BB}">
                  <c15:layout/>
                  <c15:dlblFieldTable>
                    <c15:dlblFTEntry>
                      <c15:txfldGUID>{8FBB3452-5B54-4B57-9AD9-C4390757217B}</c15:txfldGUID>
                      <c15:f>'公会計指標分析・財政指標組合せ分析表 (2)'!$CN$50</c15:f>
                      <c15:dlblFieldTableCache>
                        <c:ptCount val="1"/>
                        <c:pt idx="0">
                          <c:v>H29</c:v>
                        </c:pt>
                      </c15:dlblFieldTableCache>
                    </c15:dlblFTEntry>
                  </c15:dlblFieldTable>
                  <c15:showDataLabelsRange val="0"/>
                </c:ext>
              </c:extLst>
            </c:dLbl>
            <c:dLbl>
              <c:idx val="32"/>
              <c:layout/>
              <c:tx>
                <c:strRef>
                  <c:f>'公会計指標分析・財政指標組合せ分析表 (2)'!$CV$50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5D-481B-BBDC-BE5681478643}"/>
                </c:ext>
                <c:ext xmlns:c15="http://schemas.microsoft.com/office/drawing/2012/chart" uri="{CE6537A1-D6FC-4f65-9D91-7224C49458BB}">
                  <c15:layout/>
                  <c15:dlblFieldTable>
                    <c15:dlblFTEntry>
                      <c15:txfldGUID>{B258856D-981D-42C7-83EB-AE364A9F5EC4}</c15:txfldGUID>
                      <c15:f>'公会計指標分析・財政指標組合せ分析表 (2)'!$CV$50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(2)'!$BP$57:$DC$57</c:f>
              <c:numCache>
                <c:formatCode>#,##0.0;"▲ "#,##0.0</c:formatCode>
                <c:ptCount val="40"/>
                <c:pt idx="8">
                  <c:v>54.2</c:v>
                </c:pt>
                <c:pt idx="16">
                  <c:v>56.3</c:v>
                </c:pt>
                <c:pt idx="24">
                  <c:v>57.6</c:v>
                </c:pt>
                <c:pt idx="32">
                  <c:v>58.7</c:v>
                </c:pt>
              </c:numCache>
            </c:numRef>
          </c:xVal>
          <c:yVal>
            <c:numRef>
              <c:f>'公会計指標分析・財政指標組合せ分析表 (2)'!$BP$55:$DC$55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05D-481B-BBDC-BE5681478643}"/>
            </c:ext>
          </c:extLst>
        </c:ser>
        <c:dLbls>
          <c:showLegendKey val="0"/>
          <c:showVal val="1"/>
          <c:showCatName val="0"/>
          <c:showSerName val="0"/>
          <c:showPercent val="0"/>
          <c:showBubbleSize val="0"/>
        </c:dLbls>
        <c:axId val="499188328"/>
        <c:axId val="499188720"/>
      </c:scatterChart>
      <c:valAx>
        <c:axId val="49918832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188720"/>
        <c:crosses val="autoZero"/>
        <c:crossBetween val="midCat"/>
      </c:valAx>
      <c:valAx>
        <c:axId val="4991887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188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(2)'!$AN$73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CC-41E1-AC5B-1EB20DEB531D}"/>
                </c:ext>
                <c:ext xmlns:c15="http://schemas.microsoft.com/office/drawing/2012/chart" uri="{CE6537A1-D6FC-4f65-9D91-7224C49458BB}">
                  <c15:dlblFieldTable>
                    <c15:dlblFTEntry>
                      <c15:txfldGUID>{3791024D-C094-422C-8454-7C439CF098ED}</c15:txfldGUID>
                      <c15:f>'公会計指標分析・財政指標組合せ分析表 (2)'!$BP$72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CC-41E1-AC5B-1EB20DEB531D}"/>
                </c:ext>
                <c:ext xmlns:c15="http://schemas.microsoft.com/office/drawing/2012/chart" uri="{CE6537A1-D6FC-4f65-9D91-7224C49458BB}">
                  <c15:dlblFieldTable>
                    <c15:dlblFTEntry>
                      <c15:txfldGUID>{0521CBB0-FD7A-4576-B911-D24FBFD69A02}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CC-41E1-AC5B-1EB20DEB531D}"/>
                </c:ext>
                <c:ext xmlns:c15="http://schemas.microsoft.com/office/drawing/2012/chart" uri="{CE6537A1-D6FC-4f65-9D91-7224C49458BB}">
                  <c15:dlblFieldTable>
                    <c15:dlblFTEntry>
                      <c15:txfldGUID>{97C059FF-D97E-406B-BFE0-4214A5D6BFA6}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CC-41E1-AC5B-1EB20DEB531D}"/>
                </c:ext>
                <c:ext xmlns:c15="http://schemas.microsoft.com/office/drawing/2012/chart" uri="{CE6537A1-D6FC-4f65-9D91-7224C49458BB}">
                  <c15:dlblFieldTable>
                    <c15:dlblFTEntry>
                      <c15:txfldGUID>{F89490D8-BD50-4515-B434-A8825198EFE5}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CC-41E1-AC5B-1EB20DEB531D}"/>
                </c:ext>
                <c:ext xmlns:c15="http://schemas.microsoft.com/office/drawing/2012/chart" uri="{CE6537A1-D6FC-4f65-9D91-7224C49458BB}">
                  <c15:dlblFieldTable>
                    <c15:dlblFTEntry>
                      <c15:txfldGUID>{587D0BCE-3E63-4F51-95DF-CE260DB9ADF1}</c15:txfldGUID>
                      <c15:f>#REF!</c15:f>
                      <c15:dlblFieldTableCache>
                        <c:ptCount val="1"/>
                        <c:pt idx="0">
                          <c:v>#REF!</c:v>
                        </c:pt>
                      </c15:dlblFieldTableCache>
                    </c15:dlblFTEntry>
                  </c15:dlblFieldTable>
                  <c15:showDataLabelsRange val="0"/>
                </c:ext>
              </c:extLst>
            </c:dLbl>
            <c:dLbl>
              <c:idx val="8"/>
              <c:tx>
                <c:strRef>
                  <c:f>'公会計指標分析・財政指標組合せ分析表 (2)'!$BX$72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CC-41E1-AC5B-1EB20DEB531D}"/>
                </c:ext>
                <c:ext xmlns:c15="http://schemas.microsoft.com/office/drawing/2012/chart" uri="{CE6537A1-D6FC-4f65-9D91-7224C49458BB}">
                  <c15:dlblFieldTable>
                    <c15:dlblFTEntry>
                      <c15:txfldGUID>{A9677324-16BD-4F3A-BD5F-477F54596260}</c15:txfldGUID>
                      <c15:f>'公会計指標分析・財政指標組合せ分析表 (2)'!$BX$72</c15:f>
                      <c15:dlblFieldTableCache>
                        <c:ptCount val="1"/>
                        <c:pt idx="0">
                          <c:v>H27</c:v>
                        </c:pt>
                      </c15:dlblFieldTableCache>
                    </c15:dlblFTEntry>
                  </c15:dlblFieldTable>
                  <c15:showDataLabelsRange val="0"/>
                </c:ext>
              </c:extLst>
            </c:dLbl>
            <c:dLbl>
              <c:idx val="16"/>
              <c:tx>
                <c:strRef>
                  <c:f>'公会計指標分析・財政指標組合せ分析表 (2)'!$CF$72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CC-41E1-AC5B-1EB20DEB531D}"/>
                </c:ext>
                <c:ext xmlns:c15="http://schemas.microsoft.com/office/drawing/2012/chart" uri="{CE6537A1-D6FC-4f65-9D91-7224C49458BB}">
                  <c15:dlblFieldTable>
                    <c15:dlblFTEntry>
                      <c15:txfldGUID>{7036D667-559C-4081-B0F2-D7C1E295E354}</c15:txfldGUID>
                      <c15:f>'公会計指標分析・財政指標組合せ分析表 (2)'!$CF$72</c15:f>
                      <c15:dlblFieldTableCache>
                        <c:ptCount val="1"/>
                        <c:pt idx="0">
                          <c:v>H28</c:v>
                        </c:pt>
                      </c15:dlblFieldTableCache>
                    </c15:dlblFTEntry>
                  </c15:dlblFieldTable>
                  <c15:showDataLabelsRange val="0"/>
                </c:ext>
              </c:extLst>
            </c:dLbl>
            <c:dLbl>
              <c:idx val="24"/>
              <c:tx>
                <c:strRef>
                  <c:f>'公会計指標分析・財政指標組合せ分析表 (2)'!$CN$72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CC-41E1-AC5B-1EB20DEB531D}"/>
                </c:ext>
                <c:ext xmlns:c15="http://schemas.microsoft.com/office/drawing/2012/chart" uri="{CE6537A1-D6FC-4f65-9D91-7224C49458BB}">
                  <c15:dlblFieldTable>
                    <c15:dlblFTEntry>
                      <c15:txfldGUID>{092EF2C8-96C3-4C47-A98B-BBF8AD637D7E}</c15:txfldGUID>
                      <c15:f>'公会計指標分析・財政指標組合せ分析表 (2)'!$CN$72</c15:f>
                      <c15:dlblFieldTableCache>
                        <c:ptCount val="1"/>
                        <c:pt idx="0">
                          <c:v>H29</c:v>
                        </c:pt>
                      </c15:dlblFieldTableCache>
                    </c15:dlblFTEntry>
                  </c15:dlblFieldTable>
                  <c15:showDataLabelsRange val="0"/>
                </c:ext>
              </c:extLst>
            </c:dLbl>
            <c:dLbl>
              <c:idx val="32"/>
              <c:tx>
                <c:strRef>
                  <c:f>'公会計指標分析・財政指標組合せ分析表 (2)'!$CV$72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CC-41E1-AC5B-1EB20DEB531D}"/>
                </c:ext>
                <c:ext xmlns:c15="http://schemas.microsoft.com/office/drawing/2012/chart" uri="{CE6537A1-D6FC-4f65-9D91-7224C49458BB}">
                  <c15:dlblFieldTable>
                    <c15:dlblFTEntry>
                      <c15:txfldGUID>{3AB6B852-BB95-4212-AFB2-A56AFDF32CB7}</c15:txfldGUID>
                      <c15:f>'公会計指標分析・財政指標組合せ分析表 (2)'!$CV$72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(2)'!$BP$75:$DC$75</c:f>
              <c:numCache>
                <c:formatCode>#,##0.0;"▲ "#,##0.0</c:formatCode>
                <c:ptCount val="40"/>
                <c:pt idx="0">
                  <c:v>6.4</c:v>
                </c:pt>
                <c:pt idx="8">
                  <c:v>5.9</c:v>
                </c:pt>
                <c:pt idx="16">
                  <c:v>5.6</c:v>
                </c:pt>
                <c:pt idx="24">
                  <c:v>5.8</c:v>
                </c:pt>
                <c:pt idx="32">
                  <c:v>6.3</c:v>
                </c:pt>
              </c:numCache>
            </c:numRef>
          </c:xVal>
          <c:yVal>
            <c:numRef>
              <c:f>'公会計指標分析・財政指標組合せ分析表 (2)'!$BP$73:$DC$73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8CC-41E1-AC5B-1EB20DEB531D}"/>
            </c:ext>
          </c:extLst>
        </c:ser>
        <c:ser>
          <c:idx val="1"/>
          <c:order val="1"/>
          <c:tx>
            <c:strRef>
              <c:f>'公会計指標分析・財政指標組合せ分析表 (2)'!$AN$77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(2)'!$BP$72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CC-41E1-AC5B-1EB20DEB531D}"/>
                </c:ext>
                <c:ext xmlns:c15="http://schemas.microsoft.com/office/drawing/2012/chart" uri="{CE6537A1-D6FC-4f65-9D91-7224C49458BB}">
                  <c15:layout/>
                  <c15:dlblFieldTable>
                    <c15:dlblFTEntry>
                      <c15:txfldGUID>{CFFA044E-175D-4589-9A66-BB708156E47B}</c15:txfldGUID>
                      <c15:f>'公会計指標分析・財政指標組合せ分析表 (2)'!$BP$72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8CC-41E1-AC5B-1EB20DEB531D}"/>
                </c:ext>
                <c:ext xmlns:c15="http://schemas.microsoft.com/office/drawing/2012/chart" uri="{CE6537A1-D6FC-4f65-9D91-7224C49458BB}">
                  <c15:dlblFieldTable>
                    <c15:dlblFTEntry>
                      <c15:txfldGUID>{DB6945B9-1A51-4CD0-B68D-C14486D6DFC2}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8CC-41E1-AC5B-1EB20DEB531D}"/>
                </c:ext>
                <c:ext xmlns:c15="http://schemas.microsoft.com/office/drawing/2012/chart" uri="{CE6537A1-D6FC-4f65-9D91-7224C49458BB}">
                  <c15:dlblFieldTable>
                    <c15:dlblFTEntry>
                      <c15:txfldGUID>{9329EF52-74F5-499C-BA72-75F5C3F8814B}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8CC-41E1-AC5B-1EB20DEB531D}"/>
                </c:ext>
                <c:ext xmlns:c15="http://schemas.microsoft.com/office/drawing/2012/chart" uri="{CE6537A1-D6FC-4f65-9D91-7224C49458BB}">
                  <c15:dlblFieldTable>
                    <c15:dlblFTEntry>
                      <c15:txfldGUID>{A9A9BB67-C345-40EE-863B-F2967EBF0CE7}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8CC-41E1-AC5B-1EB20DEB531D}"/>
                </c:ext>
                <c:ext xmlns:c15="http://schemas.microsoft.com/office/drawing/2012/chart" uri="{CE6537A1-D6FC-4f65-9D91-7224C49458BB}">
                  <c15:dlblFieldTable>
                    <c15:dlblFTEntry>
                      <c15:txfldGUID>{4E4EC826-2F7B-4B98-9582-41A4024C7F4A}</c15:txfldGUID>
                      <c15:f>#REF!</c15:f>
                      <c15:dlblFieldTableCache>
                        <c:ptCount val="1"/>
                        <c:pt idx="0">
                          <c:v>#REF!</c:v>
                        </c:pt>
                      </c15:dlblFieldTableCache>
                    </c15:dlblFTEntry>
                  </c15:dlblFieldTable>
                  <c15:showDataLabelsRange val="0"/>
                </c:ext>
              </c:extLst>
            </c:dLbl>
            <c:dLbl>
              <c:idx val="8"/>
              <c:layout/>
              <c:tx>
                <c:strRef>
                  <c:f>'公会計指標分析・財政指標組合せ分析表 (2)'!$BX$72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CC-41E1-AC5B-1EB20DEB531D}"/>
                </c:ext>
                <c:ext xmlns:c15="http://schemas.microsoft.com/office/drawing/2012/chart" uri="{CE6537A1-D6FC-4f65-9D91-7224C49458BB}">
                  <c15:layout/>
                  <c15:dlblFieldTable>
                    <c15:dlblFTEntry>
                      <c15:txfldGUID>{A4ACEBAF-A351-478B-ABFE-75E2DAEA3E6F}</c15:txfldGUID>
                      <c15:f>'公会計指標分析・財政指標組合せ分析表 (2)'!$BX$72</c15:f>
                      <c15:dlblFieldTableCache>
                        <c:ptCount val="1"/>
                        <c:pt idx="0">
                          <c:v>H27</c:v>
                        </c:pt>
                      </c15:dlblFieldTableCache>
                    </c15:dlblFTEntry>
                  </c15:dlblFieldTable>
                  <c15:showDataLabelsRange val="0"/>
                </c:ext>
              </c:extLst>
            </c:dLbl>
            <c:dLbl>
              <c:idx val="16"/>
              <c:layout/>
              <c:tx>
                <c:strRef>
                  <c:f>'公会計指標分析・財政指標組合せ分析表 (2)'!$CF$72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CC-41E1-AC5B-1EB20DEB531D}"/>
                </c:ext>
                <c:ext xmlns:c15="http://schemas.microsoft.com/office/drawing/2012/chart" uri="{CE6537A1-D6FC-4f65-9D91-7224C49458BB}">
                  <c15:layout/>
                  <c15:dlblFieldTable>
                    <c15:dlblFTEntry>
                      <c15:txfldGUID>{27703980-A388-4E5E-92B8-8239EA5DE258}</c15:txfldGUID>
                      <c15:f>'公会計指標分析・財政指標組合せ分析表 (2)'!$CF$72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 (2)'!$CN$72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CC-41E1-AC5B-1EB20DEB531D}"/>
                </c:ext>
                <c:ext xmlns:c15="http://schemas.microsoft.com/office/drawing/2012/chart" uri="{CE6537A1-D6FC-4f65-9D91-7224C49458BB}">
                  <c15:layout/>
                  <c15:dlblFieldTable>
                    <c15:dlblFTEntry>
                      <c15:txfldGUID>{A2248054-FB54-40C6-BCB2-B6BEF33411B9}</c15:txfldGUID>
                      <c15:f>'公会計指標分析・財政指標組合せ分析表 (2)'!$CN$72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 (2)'!$CV$72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CC-41E1-AC5B-1EB20DEB531D}"/>
                </c:ext>
                <c:ext xmlns:c15="http://schemas.microsoft.com/office/drawing/2012/chart" uri="{CE6537A1-D6FC-4f65-9D91-7224C49458BB}">
                  <c15:layout/>
                  <c15:dlblFieldTable>
                    <c15:dlblFTEntry>
                      <c15:txfldGUID>{D90CB164-FAAD-43A3-9D3F-81794E9C77A4}</c15:txfldGUID>
                      <c15:f>'公会計指標分析・財政指標組合せ分析表 (2)'!$CV$72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(2)'!$BP$79:$DC$79</c:f>
              <c:numCache>
                <c:formatCode>#,##0.0;"▲ "#,##0.0</c:formatCode>
                <c:ptCount val="40"/>
                <c:pt idx="0">
                  <c:v>8.1999999999999993</c:v>
                </c:pt>
                <c:pt idx="8">
                  <c:v>7.8</c:v>
                </c:pt>
                <c:pt idx="16">
                  <c:v>7.4</c:v>
                </c:pt>
                <c:pt idx="24">
                  <c:v>7.1</c:v>
                </c:pt>
                <c:pt idx="32">
                  <c:v>7.1</c:v>
                </c:pt>
              </c:numCache>
            </c:numRef>
          </c:xVal>
          <c:yVal>
            <c:numRef>
              <c:f>'公会計指標分析・財政指標組合せ分析表 (2)'!$BP$77:$DC$77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8CC-41E1-AC5B-1EB20DEB531D}"/>
            </c:ext>
          </c:extLst>
        </c:ser>
        <c:dLbls>
          <c:showLegendKey val="0"/>
          <c:showVal val="1"/>
          <c:showCatName val="0"/>
          <c:showSerName val="0"/>
          <c:showPercent val="0"/>
          <c:showBubbleSize val="0"/>
        </c:dLbls>
        <c:axId val="499189504"/>
        <c:axId val="499189896"/>
      </c:scatterChart>
      <c:valAx>
        <c:axId val="49918950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189896"/>
        <c:crosses val="autoZero"/>
        <c:crossBetween val="midCat"/>
      </c:valAx>
      <c:valAx>
        <c:axId val="4991898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189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
1,168
279.52
2,637,137
2,599,830
23,647
1,501,658
2,081,445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人口減少や全国平均を上回る高齢化比率（Ｈ</a:t>
          </a:r>
          <a:r>
            <a:rPr kumimoji="1" lang="en-US" altLang="ja-JP" sz="1100">
              <a:solidFill>
                <a:schemeClr val="dk1"/>
              </a:solidFill>
              <a:effectLst/>
              <a:latin typeface="+mn-lt"/>
              <a:ea typeface="+mn-ea"/>
              <a:cs typeface="+mn-cs"/>
            </a:rPr>
            <a:t>31.1.1</a:t>
          </a:r>
          <a:r>
            <a:rPr kumimoji="1" lang="ja-JP" altLang="ja-JP" sz="1100">
              <a:solidFill>
                <a:schemeClr val="dk1"/>
              </a:solidFill>
              <a:effectLst/>
              <a:latin typeface="+mn-lt"/>
              <a:ea typeface="+mn-ea"/>
              <a:cs typeface="+mn-cs"/>
            </a:rPr>
            <a:t>　</a:t>
          </a:r>
          <a:r>
            <a:rPr kumimoji="1" lang="en-US" altLang="ja-JP" sz="1100">
              <a:solidFill>
                <a:sysClr val="windowText" lastClr="000000"/>
              </a:solidFill>
              <a:effectLst/>
              <a:latin typeface="+mn-lt"/>
              <a:ea typeface="+mn-ea"/>
              <a:cs typeface="+mn-cs"/>
            </a:rPr>
            <a:t>38.0</a:t>
          </a:r>
          <a:r>
            <a:rPr kumimoji="1" lang="ja-JP" altLang="ja-JP" sz="1100">
              <a:solidFill>
                <a:schemeClr val="dk1"/>
              </a:solidFill>
              <a:effectLst/>
              <a:latin typeface="+mn-lt"/>
              <a:ea typeface="+mn-ea"/>
              <a:cs typeface="+mn-cs"/>
            </a:rPr>
            <a:t>％）に加え、基幹産業である一次産業の担い手不足による衰退、公共事業の縮減により、個人・法人税は、大きな伸びが期待できない状況で有り、指数「</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」と自主財源に乏しく、類団平均・全国平均を下回っている状況にある。今後も指数が大きく伸びることは期待できないため、歳出の一層の適正合理化を図り、財政の健全化を図る。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a:t>
          </a:r>
          <a:r>
            <a:rPr kumimoji="1" lang="en-US" altLang="ja-JP" sz="1100">
              <a:solidFill>
                <a:schemeClr val="dk1"/>
              </a:solidFill>
              <a:effectLst/>
              <a:latin typeface="+mn-lt"/>
              <a:ea typeface="+mn-ea"/>
              <a:cs typeface="+mn-cs"/>
            </a:rPr>
            <a:t>83.6</a:t>
          </a:r>
          <a:r>
            <a:rPr kumimoji="1" lang="ja-JP" altLang="ja-JP" sz="1100">
              <a:solidFill>
                <a:schemeClr val="dk1"/>
              </a:solidFill>
              <a:effectLst/>
              <a:latin typeface="+mn-lt"/>
              <a:ea typeface="+mn-ea"/>
              <a:cs typeface="+mn-cs"/>
            </a:rPr>
            <a:t>」と前年度を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上回ったが、類団平均、全国平均は依然として下回っている。今後とも事務事業の見直しを進めるとともに、全ての事務事業の優先度を点検し、優先度の低い事務事業については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130916</xdr:rowOff>
    </xdr:from>
    <xdr:to>
      <xdr:col>23</xdr:col>
      <xdr:colOff>133350</xdr:colOff>
      <xdr:row>63</xdr:row>
      <xdr:rowOff>66040</xdr:rowOff>
    </xdr:to>
    <xdr:cxnSp macro="">
      <xdr:nvCxnSpPr>
        <xdr:cNvPr id="129" name="直線コネクタ 128"/>
        <xdr:cNvCxnSpPr/>
      </xdr:nvCxnSpPr>
      <xdr:spPr>
        <a:xfrm>
          <a:off x="4114800" y="10760816"/>
          <a:ext cx="8382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40429</xdr:rowOff>
    </xdr:from>
    <xdr:to>
      <xdr:col>19</xdr:col>
      <xdr:colOff>133350</xdr:colOff>
      <xdr:row>62</xdr:row>
      <xdr:rowOff>130916</xdr:rowOff>
    </xdr:to>
    <xdr:cxnSp macro="">
      <xdr:nvCxnSpPr>
        <xdr:cNvPr id="132" name="直線コネクタ 131"/>
        <xdr:cNvCxnSpPr/>
      </xdr:nvCxnSpPr>
      <xdr:spPr>
        <a:xfrm>
          <a:off x="3225800" y="1067032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153564</xdr:rowOff>
    </xdr:from>
    <xdr:to>
      <xdr:col>15</xdr:col>
      <xdr:colOff>82550</xdr:colOff>
      <xdr:row>62</xdr:row>
      <xdr:rowOff>40429</xdr:rowOff>
    </xdr:to>
    <xdr:cxnSp macro="">
      <xdr:nvCxnSpPr>
        <xdr:cNvPr id="135" name="直線コネクタ 134"/>
        <xdr:cNvCxnSpPr/>
      </xdr:nvCxnSpPr>
      <xdr:spPr>
        <a:xfrm>
          <a:off x="2336800" y="10612014"/>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153564</xdr:rowOff>
    </xdr:from>
    <xdr:to>
      <xdr:col>11</xdr:col>
      <xdr:colOff>31750</xdr:colOff>
      <xdr:row>62</xdr:row>
      <xdr:rowOff>54504</xdr:rowOff>
    </xdr:to>
    <xdr:cxnSp macro="">
      <xdr:nvCxnSpPr>
        <xdr:cNvPr id="138" name="直線コネクタ 137"/>
        <xdr:cNvCxnSpPr/>
      </xdr:nvCxnSpPr>
      <xdr:spPr>
        <a:xfrm flipV="1">
          <a:off x="1447800" y="106120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8" name="楕円 147"/>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49"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80116</xdr:rowOff>
    </xdr:from>
    <xdr:to>
      <xdr:col>19</xdr:col>
      <xdr:colOff>184150</xdr:colOff>
      <xdr:row>63</xdr:row>
      <xdr:rowOff>10266</xdr:rowOff>
    </xdr:to>
    <xdr:sp macro="" textlink="">
      <xdr:nvSpPr>
        <xdr:cNvPr id="150" name="楕円 149"/>
        <xdr:cNvSpPr/>
      </xdr:nvSpPr>
      <xdr:spPr>
        <a:xfrm>
          <a:off x="4064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20443</xdr:rowOff>
    </xdr:from>
    <xdr:ext cx="736600" cy="259045"/>
    <xdr:sp macro="" textlink="">
      <xdr:nvSpPr>
        <xdr:cNvPr id="151" name="テキスト ボックス 150"/>
        <xdr:cNvSpPr txBox="1"/>
      </xdr:nvSpPr>
      <xdr:spPr>
        <a:xfrm>
          <a:off x="3733800" y="1047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161079</xdr:rowOff>
    </xdr:from>
    <xdr:to>
      <xdr:col>15</xdr:col>
      <xdr:colOff>133350</xdr:colOff>
      <xdr:row>62</xdr:row>
      <xdr:rowOff>91229</xdr:rowOff>
    </xdr:to>
    <xdr:sp macro="" textlink="">
      <xdr:nvSpPr>
        <xdr:cNvPr id="152" name="楕円 151"/>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101406</xdr:rowOff>
    </xdr:from>
    <xdr:ext cx="762000" cy="259045"/>
    <xdr:sp macro="" textlink="">
      <xdr:nvSpPr>
        <xdr:cNvPr id="153" name="テキスト ボックス 152"/>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102764</xdr:rowOff>
    </xdr:from>
    <xdr:to>
      <xdr:col>11</xdr:col>
      <xdr:colOff>82550</xdr:colOff>
      <xdr:row>62</xdr:row>
      <xdr:rowOff>32914</xdr:rowOff>
    </xdr:to>
    <xdr:sp macro="" textlink="">
      <xdr:nvSpPr>
        <xdr:cNvPr id="154" name="楕円 153"/>
        <xdr:cNvSpPr/>
      </xdr:nvSpPr>
      <xdr:spPr>
        <a:xfrm>
          <a:off x="2286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43091</xdr:rowOff>
    </xdr:from>
    <xdr:ext cx="762000" cy="259045"/>
    <xdr:sp macro="" textlink="">
      <xdr:nvSpPr>
        <xdr:cNvPr id="155" name="テキスト ボックス 154"/>
        <xdr:cNvSpPr txBox="1"/>
      </xdr:nvSpPr>
      <xdr:spPr>
        <a:xfrm>
          <a:off x="1955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3704</xdr:rowOff>
    </xdr:from>
    <xdr:to>
      <xdr:col>7</xdr:col>
      <xdr:colOff>31750</xdr:colOff>
      <xdr:row>62</xdr:row>
      <xdr:rowOff>105304</xdr:rowOff>
    </xdr:to>
    <xdr:sp macro="" textlink="">
      <xdr:nvSpPr>
        <xdr:cNvPr id="156" name="楕円 155"/>
        <xdr:cNvSpPr/>
      </xdr:nvSpPr>
      <xdr:spPr>
        <a:xfrm>
          <a:off x="1397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115481</xdr:rowOff>
    </xdr:from>
    <xdr:ext cx="762000" cy="259045"/>
    <xdr:sp macro="" textlink="">
      <xdr:nvSpPr>
        <xdr:cNvPr id="157" name="テキスト ボックス 156"/>
        <xdr:cNvSpPr txBox="1"/>
      </xdr:nvSpPr>
      <xdr:spPr>
        <a:xfrm>
          <a:off x="1066800" y="1040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村は約「７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万円」となっており、上昇傾向で推移している。この指標は小規模自治体の行政コストが高くなる傾向をしめすもので</a:t>
          </a:r>
          <a:r>
            <a:rPr kumimoji="1" lang="ja-JP" altLang="ja-JP" sz="1100">
              <a:solidFill>
                <a:sysClr val="windowText" lastClr="000000"/>
              </a:solidFill>
              <a:effectLst/>
              <a:latin typeface="+mn-lt"/>
              <a:ea typeface="+mn-ea"/>
              <a:cs typeface="+mn-cs"/>
            </a:rPr>
            <a:t>ある。村の場合、人件費がその大部分を占めており、これまでも経常経費の削減を実施してきているがなお一層</a:t>
          </a:r>
          <a:r>
            <a:rPr kumimoji="1" lang="ja-JP" altLang="ja-JP" sz="1100">
              <a:solidFill>
                <a:schemeClr val="dk1"/>
              </a:solidFill>
              <a:effectLst/>
              <a:latin typeface="+mn-lt"/>
              <a:ea typeface="+mn-ea"/>
              <a:cs typeface="+mn-cs"/>
            </a:rPr>
            <a:t>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13426</xdr:rowOff>
    </xdr:from>
    <xdr:to>
      <xdr:col>23</xdr:col>
      <xdr:colOff>133350</xdr:colOff>
      <xdr:row>85</xdr:row>
      <xdr:rowOff>54501</xdr:rowOff>
    </xdr:to>
    <xdr:cxnSp macro="">
      <xdr:nvCxnSpPr>
        <xdr:cNvPr id="193" name="直線コネクタ 192"/>
        <xdr:cNvCxnSpPr/>
      </xdr:nvCxnSpPr>
      <xdr:spPr>
        <a:xfrm>
          <a:off x="4114800" y="14586676"/>
          <a:ext cx="838200" cy="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110832</xdr:rowOff>
    </xdr:from>
    <xdr:to>
      <xdr:col>19</xdr:col>
      <xdr:colOff>133350</xdr:colOff>
      <xdr:row>85</xdr:row>
      <xdr:rowOff>13426</xdr:rowOff>
    </xdr:to>
    <xdr:cxnSp macro="">
      <xdr:nvCxnSpPr>
        <xdr:cNvPr id="196" name="直線コネクタ 195"/>
        <xdr:cNvCxnSpPr/>
      </xdr:nvCxnSpPr>
      <xdr:spPr>
        <a:xfrm>
          <a:off x="3225800" y="14512632"/>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102499</xdr:rowOff>
    </xdr:from>
    <xdr:to>
      <xdr:col>15</xdr:col>
      <xdr:colOff>82550</xdr:colOff>
      <xdr:row>84</xdr:row>
      <xdr:rowOff>110832</xdr:rowOff>
    </xdr:to>
    <xdr:cxnSp macro="">
      <xdr:nvCxnSpPr>
        <xdr:cNvPr id="199" name="直線コネクタ 198"/>
        <xdr:cNvCxnSpPr/>
      </xdr:nvCxnSpPr>
      <xdr:spPr>
        <a:xfrm>
          <a:off x="2336800" y="14504299"/>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28031</xdr:rowOff>
    </xdr:from>
    <xdr:to>
      <xdr:col>11</xdr:col>
      <xdr:colOff>31750</xdr:colOff>
      <xdr:row>84</xdr:row>
      <xdr:rowOff>102499</xdr:rowOff>
    </xdr:to>
    <xdr:cxnSp macro="">
      <xdr:nvCxnSpPr>
        <xdr:cNvPr id="202" name="直線コネクタ 201"/>
        <xdr:cNvCxnSpPr/>
      </xdr:nvCxnSpPr>
      <xdr:spPr>
        <a:xfrm>
          <a:off x="1447800" y="14429831"/>
          <a:ext cx="889000" cy="7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3701</xdr:rowOff>
    </xdr:from>
    <xdr:to>
      <xdr:col>23</xdr:col>
      <xdr:colOff>184150</xdr:colOff>
      <xdr:row>85</xdr:row>
      <xdr:rowOff>105301</xdr:rowOff>
    </xdr:to>
    <xdr:sp macro="" textlink="">
      <xdr:nvSpPr>
        <xdr:cNvPr id="212" name="楕円 211"/>
        <xdr:cNvSpPr/>
      </xdr:nvSpPr>
      <xdr:spPr>
        <a:xfrm>
          <a:off x="4902200" y="145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147228</xdr:rowOff>
    </xdr:from>
    <xdr:ext cx="762000" cy="259045"/>
    <xdr:sp macro="" textlink="">
      <xdr:nvSpPr>
        <xdr:cNvPr id="213" name="人件費・物件費等の状況該当値テキスト"/>
        <xdr:cNvSpPr txBox="1"/>
      </xdr:nvSpPr>
      <xdr:spPr>
        <a:xfrm>
          <a:off x="5041900" y="145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134076</xdr:rowOff>
    </xdr:from>
    <xdr:to>
      <xdr:col>19</xdr:col>
      <xdr:colOff>184150</xdr:colOff>
      <xdr:row>85</xdr:row>
      <xdr:rowOff>64226</xdr:rowOff>
    </xdr:to>
    <xdr:sp macro="" textlink="">
      <xdr:nvSpPr>
        <xdr:cNvPr id="214" name="楕円 213"/>
        <xdr:cNvSpPr/>
      </xdr:nvSpPr>
      <xdr:spPr>
        <a:xfrm>
          <a:off x="4064000" y="14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49003</xdr:rowOff>
    </xdr:from>
    <xdr:ext cx="736600" cy="259045"/>
    <xdr:sp macro="" textlink="">
      <xdr:nvSpPr>
        <xdr:cNvPr id="215" name="テキスト ボックス 214"/>
        <xdr:cNvSpPr txBox="1"/>
      </xdr:nvSpPr>
      <xdr:spPr>
        <a:xfrm>
          <a:off x="3733800" y="1462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60032</xdr:rowOff>
    </xdr:from>
    <xdr:to>
      <xdr:col>15</xdr:col>
      <xdr:colOff>133350</xdr:colOff>
      <xdr:row>84</xdr:row>
      <xdr:rowOff>161632</xdr:rowOff>
    </xdr:to>
    <xdr:sp macro="" textlink="">
      <xdr:nvSpPr>
        <xdr:cNvPr id="216" name="楕円 215"/>
        <xdr:cNvSpPr/>
      </xdr:nvSpPr>
      <xdr:spPr>
        <a:xfrm>
          <a:off x="3175000" y="14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146409</xdr:rowOff>
    </xdr:from>
    <xdr:ext cx="762000" cy="259045"/>
    <xdr:sp macro="" textlink="">
      <xdr:nvSpPr>
        <xdr:cNvPr id="217" name="テキスト ボックス 216"/>
        <xdr:cNvSpPr txBox="1"/>
      </xdr:nvSpPr>
      <xdr:spPr>
        <a:xfrm>
          <a:off x="2844800" y="1454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51699</xdr:rowOff>
    </xdr:from>
    <xdr:to>
      <xdr:col>11</xdr:col>
      <xdr:colOff>82550</xdr:colOff>
      <xdr:row>84</xdr:row>
      <xdr:rowOff>153299</xdr:rowOff>
    </xdr:to>
    <xdr:sp macro="" textlink="">
      <xdr:nvSpPr>
        <xdr:cNvPr id="218" name="楕円 217"/>
        <xdr:cNvSpPr/>
      </xdr:nvSpPr>
      <xdr:spPr>
        <a:xfrm>
          <a:off x="2286000" y="14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138076</xdr:rowOff>
    </xdr:from>
    <xdr:ext cx="762000" cy="259045"/>
    <xdr:sp macro="" textlink="">
      <xdr:nvSpPr>
        <xdr:cNvPr id="219" name="テキスト ボックス 218"/>
        <xdr:cNvSpPr txBox="1"/>
      </xdr:nvSpPr>
      <xdr:spPr>
        <a:xfrm>
          <a:off x="1955800" y="1453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148681</xdr:rowOff>
    </xdr:from>
    <xdr:to>
      <xdr:col>7</xdr:col>
      <xdr:colOff>31750</xdr:colOff>
      <xdr:row>84</xdr:row>
      <xdr:rowOff>78831</xdr:rowOff>
    </xdr:to>
    <xdr:sp macro="" textlink="">
      <xdr:nvSpPr>
        <xdr:cNvPr id="220" name="楕円 219"/>
        <xdr:cNvSpPr/>
      </xdr:nvSpPr>
      <xdr:spPr>
        <a:xfrm>
          <a:off x="1397000" y="143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63608</xdr:rowOff>
    </xdr:from>
    <xdr:ext cx="762000" cy="259045"/>
    <xdr:sp macro="" textlink="">
      <xdr:nvSpPr>
        <xdr:cNvPr id="221" name="テキスト ボックス 220"/>
        <xdr:cNvSpPr txBox="1"/>
      </xdr:nvSpPr>
      <xdr:spPr>
        <a:xfrm>
          <a:off x="1066800" y="144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類団平均を下回り、全国平均も下回っている。今後も総体的に職員給与の適正化に努める。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2539</xdr:rowOff>
    </xdr:to>
    <xdr:cxnSp macro="">
      <xdr:nvCxnSpPr>
        <xdr:cNvPr id="251" name="直線コネクタ 250"/>
        <xdr:cNvCxnSpPr/>
      </xdr:nvCxnSpPr>
      <xdr:spPr>
        <a:xfrm>
          <a:off x="16179800" y="1490662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35243</xdr:rowOff>
    </xdr:from>
    <xdr:to>
      <xdr:col>77</xdr:col>
      <xdr:colOff>44450</xdr:colOff>
      <xdr:row>86</xdr:row>
      <xdr:rowOff>161925</xdr:rowOff>
    </xdr:to>
    <xdr:cxnSp macro="">
      <xdr:nvCxnSpPr>
        <xdr:cNvPr id="254" name="直線コネクタ 253"/>
        <xdr:cNvCxnSpPr/>
      </xdr:nvCxnSpPr>
      <xdr:spPr>
        <a:xfrm>
          <a:off x="15290800" y="147799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35243</xdr:rowOff>
    </xdr:from>
    <xdr:to>
      <xdr:col>72</xdr:col>
      <xdr:colOff>203200</xdr:colOff>
      <xdr:row>86</xdr:row>
      <xdr:rowOff>125730</xdr:rowOff>
    </xdr:to>
    <xdr:cxnSp macro="">
      <xdr:nvCxnSpPr>
        <xdr:cNvPr id="257" name="直線コネクタ 256"/>
        <xdr:cNvCxnSpPr/>
      </xdr:nvCxnSpPr>
      <xdr:spPr>
        <a:xfrm flipV="1">
          <a:off x="14401800" y="147799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2539</xdr:rowOff>
    </xdr:to>
    <xdr:cxnSp macro="">
      <xdr:nvCxnSpPr>
        <xdr:cNvPr id="260" name="直線コネクタ 259"/>
        <xdr:cNvCxnSpPr/>
      </xdr:nvCxnSpPr>
      <xdr:spPr>
        <a:xfrm flipV="1">
          <a:off x="13512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0" name="楕円 269"/>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1"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2" name="楕円 271"/>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3" name="テキスト ボックス 272"/>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155893</xdr:rowOff>
    </xdr:from>
    <xdr:to>
      <xdr:col>73</xdr:col>
      <xdr:colOff>44450</xdr:colOff>
      <xdr:row>86</xdr:row>
      <xdr:rowOff>86043</xdr:rowOff>
    </xdr:to>
    <xdr:sp macro="" textlink="">
      <xdr:nvSpPr>
        <xdr:cNvPr id="274" name="楕円 273"/>
        <xdr:cNvSpPr/>
      </xdr:nvSpPr>
      <xdr:spPr>
        <a:xfrm>
          <a:off x="15240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96220</xdr:rowOff>
    </xdr:from>
    <xdr:ext cx="762000" cy="259045"/>
    <xdr:sp macro="" textlink="">
      <xdr:nvSpPr>
        <xdr:cNvPr id="275" name="テキスト ボックス 274"/>
        <xdr:cNvSpPr txBox="1"/>
      </xdr:nvSpPr>
      <xdr:spPr>
        <a:xfrm>
          <a:off x="14909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9" name="テキスト ボックス 278"/>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名から平成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名と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名削減し適正化を図っ</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きたが、人口減少により人口千人当たりの職員数は類似団体平均を上回っている。しかし住民サービスを低下させないようにするためには、現行職員数が最低限必要であり、現行水準を基本に退職者補充を計画的に採用し、定員並びに人事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81680</xdr:rowOff>
    </xdr:from>
    <xdr:to>
      <xdr:col>81</xdr:col>
      <xdr:colOff>44450</xdr:colOff>
      <xdr:row>62</xdr:row>
      <xdr:rowOff>134076</xdr:rowOff>
    </xdr:to>
    <xdr:cxnSp macro="">
      <xdr:nvCxnSpPr>
        <xdr:cNvPr id="316" name="直線コネクタ 315"/>
        <xdr:cNvCxnSpPr/>
      </xdr:nvCxnSpPr>
      <xdr:spPr>
        <a:xfrm>
          <a:off x="16179800" y="10711580"/>
          <a:ext cx="8382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162814</xdr:rowOff>
    </xdr:from>
    <xdr:to>
      <xdr:col>77</xdr:col>
      <xdr:colOff>44450</xdr:colOff>
      <xdr:row>62</xdr:row>
      <xdr:rowOff>81680</xdr:rowOff>
    </xdr:to>
    <xdr:cxnSp macro="">
      <xdr:nvCxnSpPr>
        <xdr:cNvPr id="319" name="直線コネクタ 318"/>
        <xdr:cNvCxnSpPr/>
      </xdr:nvCxnSpPr>
      <xdr:spPr>
        <a:xfrm>
          <a:off x="15290800" y="10621264"/>
          <a:ext cx="889000" cy="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147302</xdr:rowOff>
    </xdr:from>
    <xdr:to>
      <xdr:col>72</xdr:col>
      <xdr:colOff>203200</xdr:colOff>
      <xdr:row>61</xdr:row>
      <xdr:rowOff>162814</xdr:rowOff>
    </xdr:to>
    <xdr:cxnSp macro="">
      <xdr:nvCxnSpPr>
        <xdr:cNvPr id="322" name="直線コネクタ 321"/>
        <xdr:cNvCxnSpPr/>
      </xdr:nvCxnSpPr>
      <xdr:spPr>
        <a:xfrm>
          <a:off x="14401800" y="1060575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147302</xdr:rowOff>
    </xdr:from>
    <xdr:to>
      <xdr:col>68</xdr:col>
      <xdr:colOff>152400</xdr:colOff>
      <xdr:row>62</xdr:row>
      <xdr:rowOff>6531</xdr:rowOff>
    </xdr:to>
    <xdr:cxnSp macro="">
      <xdr:nvCxnSpPr>
        <xdr:cNvPr id="325" name="直線コネクタ 324"/>
        <xdr:cNvCxnSpPr/>
      </xdr:nvCxnSpPr>
      <xdr:spPr>
        <a:xfrm flipV="1">
          <a:off x="13512800" y="10605752"/>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35" name="楕円 334"/>
        <xdr:cNvSpPr/>
      </xdr:nvSpPr>
      <xdr:spPr>
        <a:xfrm>
          <a:off x="16967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55353</xdr:rowOff>
    </xdr:from>
    <xdr:ext cx="762000" cy="259045"/>
    <xdr:sp macro="" textlink="">
      <xdr:nvSpPr>
        <xdr:cNvPr id="336" name="定員管理の状況該当値テキスト"/>
        <xdr:cNvSpPr txBox="1"/>
      </xdr:nvSpPr>
      <xdr:spPr>
        <a:xfrm>
          <a:off x="17106900" y="106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30880</xdr:rowOff>
    </xdr:from>
    <xdr:to>
      <xdr:col>77</xdr:col>
      <xdr:colOff>95250</xdr:colOff>
      <xdr:row>62</xdr:row>
      <xdr:rowOff>132480</xdr:rowOff>
    </xdr:to>
    <xdr:sp macro="" textlink="">
      <xdr:nvSpPr>
        <xdr:cNvPr id="337" name="楕円 336"/>
        <xdr:cNvSpPr/>
      </xdr:nvSpPr>
      <xdr:spPr>
        <a:xfrm>
          <a:off x="16129000" y="106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117257</xdr:rowOff>
    </xdr:from>
    <xdr:ext cx="736600" cy="259045"/>
    <xdr:sp macro="" textlink="">
      <xdr:nvSpPr>
        <xdr:cNvPr id="338" name="テキスト ボックス 337"/>
        <xdr:cNvSpPr txBox="1"/>
      </xdr:nvSpPr>
      <xdr:spPr>
        <a:xfrm>
          <a:off x="15798800" y="107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112014</xdr:rowOff>
    </xdr:from>
    <xdr:to>
      <xdr:col>73</xdr:col>
      <xdr:colOff>44450</xdr:colOff>
      <xdr:row>62</xdr:row>
      <xdr:rowOff>42164</xdr:rowOff>
    </xdr:to>
    <xdr:sp macro="" textlink="">
      <xdr:nvSpPr>
        <xdr:cNvPr id="339" name="楕円 338"/>
        <xdr:cNvSpPr/>
      </xdr:nvSpPr>
      <xdr:spPr>
        <a:xfrm>
          <a:off x="15240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26941</xdr:rowOff>
    </xdr:from>
    <xdr:ext cx="762000" cy="259045"/>
    <xdr:sp macro="" textlink="">
      <xdr:nvSpPr>
        <xdr:cNvPr id="340" name="テキスト ボックス 339"/>
        <xdr:cNvSpPr txBox="1"/>
      </xdr:nvSpPr>
      <xdr:spPr>
        <a:xfrm>
          <a:off x="14909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96502</xdr:rowOff>
    </xdr:from>
    <xdr:to>
      <xdr:col>68</xdr:col>
      <xdr:colOff>203200</xdr:colOff>
      <xdr:row>62</xdr:row>
      <xdr:rowOff>26652</xdr:rowOff>
    </xdr:to>
    <xdr:sp macro="" textlink="">
      <xdr:nvSpPr>
        <xdr:cNvPr id="341" name="楕円 340"/>
        <xdr:cNvSpPr/>
      </xdr:nvSpPr>
      <xdr:spPr>
        <a:xfrm>
          <a:off x="14351000" y="105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11429</xdr:rowOff>
    </xdr:from>
    <xdr:ext cx="762000" cy="259045"/>
    <xdr:sp macro="" textlink="">
      <xdr:nvSpPr>
        <xdr:cNvPr id="342" name="テキスト ボックス 341"/>
        <xdr:cNvSpPr txBox="1"/>
      </xdr:nvSpPr>
      <xdr:spPr>
        <a:xfrm>
          <a:off x="14020800" y="106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127181</xdr:rowOff>
    </xdr:from>
    <xdr:to>
      <xdr:col>64</xdr:col>
      <xdr:colOff>152400</xdr:colOff>
      <xdr:row>62</xdr:row>
      <xdr:rowOff>57331</xdr:rowOff>
    </xdr:to>
    <xdr:sp macro="" textlink="">
      <xdr:nvSpPr>
        <xdr:cNvPr id="343" name="楕円 342"/>
        <xdr:cNvSpPr/>
      </xdr:nvSpPr>
      <xdr:spPr>
        <a:xfrm>
          <a:off x="13462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42108</xdr:rowOff>
    </xdr:from>
    <xdr:ext cx="762000" cy="259045"/>
    <xdr:sp macro="" textlink="">
      <xdr:nvSpPr>
        <xdr:cNvPr id="344" name="テキスト ボックス 343"/>
        <xdr:cNvSpPr txBox="1"/>
      </xdr:nvSpPr>
      <xdr:spPr>
        <a:xfrm>
          <a:off x="13131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特別会計繰出金等の純公債費が増加傾向にあり、普通会計を圧迫しているものの過去の大型事業の償還完了によ減少傾向にあるが、前年度比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％の上昇となった。主要因として地方交付税の減額が大きく今影響している。継続して許可団体の「１８％」以下とはなっているが、今後も引き続き公債費の適正化に努める。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18288</xdr:rowOff>
    </xdr:to>
    <xdr:cxnSp macro="">
      <xdr:nvCxnSpPr>
        <xdr:cNvPr id="375" name="直線コネクタ 374"/>
        <xdr:cNvCxnSpPr/>
      </xdr:nvCxnSpPr>
      <xdr:spPr>
        <a:xfrm>
          <a:off x="16179800" y="70236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165608</xdr:rowOff>
    </xdr:to>
    <xdr:cxnSp macro="">
      <xdr:nvCxnSpPr>
        <xdr:cNvPr id="378" name="直線コネクタ 377"/>
        <xdr:cNvCxnSpPr/>
      </xdr:nvCxnSpPr>
      <xdr:spPr>
        <a:xfrm>
          <a:off x="15290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170434</xdr:rowOff>
    </xdr:to>
    <xdr:cxnSp macro="">
      <xdr:nvCxnSpPr>
        <xdr:cNvPr id="381" name="直線コネクタ 380"/>
        <xdr:cNvCxnSpPr/>
      </xdr:nvCxnSpPr>
      <xdr:spPr>
        <a:xfrm flipV="1">
          <a:off x="14401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23114</xdr:rowOff>
    </xdr:to>
    <xdr:cxnSp macro="">
      <xdr:nvCxnSpPr>
        <xdr:cNvPr id="384" name="直線コネクタ 383"/>
        <xdr:cNvCxnSpPr/>
      </xdr:nvCxnSpPr>
      <xdr:spPr>
        <a:xfrm flipV="1">
          <a:off x="13512800" y="702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94" name="楕円 393"/>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395"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6" name="楕円 395"/>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7" name="テキスト ボックス 396"/>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398" name="楕円 397"/>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9" name="テキスト ボックス 398"/>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400" name="楕円 399"/>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401" name="テキスト ボックス 400"/>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2" name="楕円 401"/>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3" name="テキスト ボックス 402"/>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基金積立、大型事業の抑制による公債費の圧縮により、現在のところ指数は表れない。今後も事業実施に伴う財源の確保に努め、将来負担を先送りしない健全な財政運営に努める。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
1,168
279.52
2,637,137
2,599,830
23,647
1,501,658
2,081,445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ラスパイレス指数・人件費ともに類団平均・全国平均を下回っており、定員削減や退職不補充効果によるものと推測される。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今後も引き続き適正化を図る。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168148</xdr:rowOff>
    </xdr:to>
    <xdr:cxnSp macro="">
      <xdr:nvCxnSpPr>
        <xdr:cNvPr id="64" name="直線コネクタ 63"/>
        <xdr:cNvCxnSpPr/>
      </xdr:nvCxnSpPr>
      <xdr:spPr>
        <a:xfrm>
          <a:off x="3987800" y="62580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85852</xdr:rowOff>
    </xdr:to>
    <xdr:cxnSp macro="">
      <xdr:nvCxnSpPr>
        <xdr:cNvPr id="67" name="直線コネクタ 66"/>
        <xdr:cNvCxnSpPr/>
      </xdr:nvCxnSpPr>
      <xdr:spPr>
        <a:xfrm>
          <a:off x="3098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21844</xdr:rowOff>
    </xdr:to>
    <xdr:cxnSp macro="">
      <xdr:nvCxnSpPr>
        <xdr:cNvPr id="70" name="直線コネクタ 69"/>
        <xdr:cNvCxnSpPr/>
      </xdr:nvCxnSpPr>
      <xdr:spPr>
        <a:xfrm>
          <a:off x="2209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81280</xdr:rowOff>
    </xdr:to>
    <xdr:cxnSp macro="">
      <xdr:nvCxnSpPr>
        <xdr:cNvPr id="73" name="直線コネクタ 72"/>
        <xdr:cNvCxnSpPr/>
      </xdr:nvCxnSpPr>
      <xdr:spPr>
        <a:xfrm flipV="1">
          <a:off x="1320800" y="61666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毎年、当初予算編成時に前年度予算を上限としており、平成１７年度まで右肩下がりで推移し、以前は上昇傾向で類似団体平均と同程度に推移していたが平成</a:t>
          </a:r>
          <a:r>
            <a:rPr kumimoji="1" lang="ja-JP" altLang="en-US" sz="1100" b="0" i="0" baseline="0">
              <a:solidFill>
                <a:schemeClr val="dk1"/>
              </a:solidFill>
              <a:effectLst/>
              <a:latin typeface="+mn-lt"/>
              <a:ea typeface="+mn-ea"/>
              <a:cs typeface="+mn-cs"/>
            </a:rPr>
            <a:t>３０年</a:t>
          </a:r>
          <a:r>
            <a:rPr kumimoji="1" lang="ja-JP" altLang="ja-JP" sz="1100" b="0" i="0" baseline="0">
              <a:solidFill>
                <a:schemeClr val="dk1"/>
              </a:solidFill>
              <a:effectLst/>
              <a:latin typeface="+mn-lt"/>
              <a:ea typeface="+mn-ea"/>
              <a:cs typeface="+mn-cs"/>
            </a:rPr>
            <a:t>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全体予算の増額により類団平均・全国平均を</a:t>
          </a:r>
          <a:r>
            <a:rPr kumimoji="1" lang="ja-JP" altLang="en-US" sz="1100" b="0" i="0" baseline="0">
              <a:solidFill>
                <a:schemeClr val="dk1"/>
              </a:solidFill>
              <a:effectLst/>
              <a:latin typeface="+mn-lt"/>
              <a:ea typeface="+mn-ea"/>
              <a:cs typeface="+mn-cs"/>
            </a:rPr>
            <a:t>上回</a:t>
          </a:r>
          <a:r>
            <a:rPr kumimoji="1" lang="ja-JP" altLang="ja-JP" sz="1100" b="0" i="0" baseline="0">
              <a:solidFill>
                <a:schemeClr val="dk1"/>
              </a:solidFill>
              <a:effectLst/>
              <a:latin typeface="+mn-lt"/>
              <a:ea typeface="+mn-ea"/>
              <a:cs typeface="+mn-cs"/>
            </a:rPr>
            <a:t>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今後も一層のコスト削減に努めたい。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110998</xdr:rowOff>
    </xdr:to>
    <xdr:cxnSp macro="">
      <xdr:nvCxnSpPr>
        <xdr:cNvPr id="122" name="直線コネクタ 121"/>
        <xdr:cNvCxnSpPr/>
      </xdr:nvCxnSpPr>
      <xdr:spPr>
        <a:xfrm>
          <a:off x="15671800" y="288391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154432</xdr:rowOff>
    </xdr:to>
    <xdr:cxnSp macro="">
      <xdr:nvCxnSpPr>
        <xdr:cNvPr id="125" name="直線コネクタ 124"/>
        <xdr:cNvCxnSpPr/>
      </xdr:nvCxnSpPr>
      <xdr:spPr>
        <a:xfrm flipV="1">
          <a:off x="14782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154432</xdr:rowOff>
    </xdr:to>
    <xdr:cxnSp macro="">
      <xdr:nvCxnSpPr>
        <xdr:cNvPr id="128" name="直線コネクタ 127"/>
        <xdr:cNvCxnSpPr/>
      </xdr:nvCxnSpPr>
      <xdr:spPr>
        <a:xfrm>
          <a:off x="13893800" y="2842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104140</xdr:rowOff>
    </xdr:to>
    <xdr:cxnSp macro="">
      <xdr:nvCxnSpPr>
        <xdr:cNvPr id="131" name="直線コネクタ 130"/>
        <xdr:cNvCxnSpPr/>
      </xdr:nvCxnSpPr>
      <xdr:spPr>
        <a:xfrm flipV="1">
          <a:off x="13004800" y="2842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1" name="楕円 140"/>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2" name="物件費該当値テキスト"/>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類団平均・全国平均を大きく下回っている。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今後、障害サービス費の増加や福祉医療費用の増加が見込まれる。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50800</xdr:rowOff>
    </xdr:to>
    <xdr:cxnSp macro="">
      <xdr:nvCxnSpPr>
        <xdr:cNvPr id="182" name="直線コネクタ 181"/>
        <xdr:cNvCxnSpPr/>
      </xdr:nvCxnSpPr>
      <xdr:spPr>
        <a:xfrm>
          <a:off x="3987800" y="929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38100</xdr:rowOff>
    </xdr:to>
    <xdr:cxnSp macro="">
      <xdr:nvCxnSpPr>
        <xdr:cNvPr id="185" name="直線コネクタ 184"/>
        <xdr:cNvCxnSpPr/>
      </xdr:nvCxnSpPr>
      <xdr:spPr>
        <a:xfrm>
          <a:off x="3098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38100</xdr:rowOff>
    </xdr:to>
    <xdr:cxnSp macro="">
      <xdr:nvCxnSpPr>
        <xdr:cNvPr id="188" name="直線コネクタ 187"/>
        <xdr:cNvCxnSpPr/>
      </xdr:nvCxnSpPr>
      <xdr:spPr>
        <a:xfrm>
          <a:off x="2209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25400</xdr:rowOff>
    </xdr:to>
    <xdr:cxnSp macro="">
      <xdr:nvCxnSpPr>
        <xdr:cNvPr id="191" name="直線コネクタ 190"/>
        <xdr:cNvCxnSpPr/>
      </xdr:nvCxnSpPr>
      <xdr:spPr>
        <a:xfrm>
          <a:off x="1320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5" name="楕円 204"/>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6" name="テキスト ボックス 205"/>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07" name="楕円 206"/>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08" name="テキスト ボックス 207"/>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09" name="楕円 208"/>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0" name="テキスト ボックス 209"/>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近年は類団平均を上回ってはいるが、横ばいで推移している。今後は、降雪量の増減や降雪時期により除雪費は増減するが、簡易水道会計の償還ピークがＨ３０に迎える。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30988</xdr:rowOff>
    </xdr:from>
    <xdr:to>
      <xdr:col>82</xdr:col>
      <xdr:colOff>107950</xdr:colOff>
      <xdr:row>58</xdr:row>
      <xdr:rowOff>62992</xdr:rowOff>
    </xdr:to>
    <xdr:cxnSp macro="">
      <xdr:nvCxnSpPr>
        <xdr:cNvPr id="240" name="直線コネクタ 239"/>
        <xdr:cNvCxnSpPr/>
      </xdr:nvCxnSpPr>
      <xdr:spPr>
        <a:xfrm flipV="1">
          <a:off x="15671800" y="9975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58</xdr:row>
      <xdr:rowOff>62992</xdr:rowOff>
    </xdr:to>
    <xdr:cxnSp macro="">
      <xdr:nvCxnSpPr>
        <xdr:cNvPr id="243" name="直線コネクタ 242"/>
        <xdr:cNvCxnSpPr/>
      </xdr:nvCxnSpPr>
      <xdr:spPr>
        <a:xfrm>
          <a:off x="14782800" y="98607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88138</xdr:rowOff>
    </xdr:to>
    <xdr:cxnSp macro="">
      <xdr:nvCxnSpPr>
        <xdr:cNvPr id="246" name="直線コネクタ 245"/>
        <xdr:cNvCxnSpPr/>
      </xdr:nvCxnSpPr>
      <xdr:spPr>
        <a:xfrm>
          <a:off x="13893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37846</xdr:rowOff>
    </xdr:to>
    <xdr:cxnSp macro="">
      <xdr:nvCxnSpPr>
        <xdr:cNvPr id="249" name="直線コネクタ 248"/>
        <xdr:cNvCxnSpPr/>
      </xdr:nvCxnSpPr>
      <xdr:spPr>
        <a:xfrm flipV="1">
          <a:off x="13004800" y="9778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151638</xdr:rowOff>
    </xdr:from>
    <xdr:to>
      <xdr:col>82</xdr:col>
      <xdr:colOff>158750</xdr:colOff>
      <xdr:row>58</xdr:row>
      <xdr:rowOff>81788</xdr:rowOff>
    </xdr:to>
    <xdr:sp macro="" textlink="">
      <xdr:nvSpPr>
        <xdr:cNvPr id="259" name="楕円 258"/>
        <xdr:cNvSpPr/>
      </xdr:nvSpPr>
      <xdr:spPr>
        <a:xfrm>
          <a:off x="164592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123715</xdr:rowOff>
    </xdr:from>
    <xdr:ext cx="762000" cy="259045"/>
    <xdr:sp macro="" textlink="">
      <xdr:nvSpPr>
        <xdr:cNvPr id="260" name="その他該当値テキスト"/>
        <xdr:cNvSpPr txBox="1"/>
      </xdr:nvSpPr>
      <xdr:spPr>
        <a:xfrm>
          <a:off x="165989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xdr:rowOff>
    </xdr:from>
    <xdr:to>
      <xdr:col>78</xdr:col>
      <xdr:colOff>120650</xdr:colOff>
      <xdr:row>58</xdr:row>
      <xdr:rowOff>113792</xdr:rowOff>
    </xdr:to>
    <xdr:sp macro="" textlink="">
      <xdr:nvSpPr>
        <xdr:cNvPr id="261" name="楕円 260"/>
        <xdr:cNvSpPr/>
      </xdr:nvSpPr>
      <xdr:spPr>
        <a:xfrm>
          <a:off x="15621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98569</xdr:rowOff>
    </xdr:from>
    <xdr:ext cx="736600" cy="259045"/>
    <xdr:sp macro="" textlink="">
      <xdr:nvSpPr>
        <xdr:cNvPr id="262" name="テキスト ボックス 261"/>
        <xdr:cNvSpPr txBox="1"/>
      </xdr:nvSpPr>
      <xdr:spPr>
        <a:xfrm>
          <a:off x="15290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37338</xdr:rowOff>
    </xdr:from>
    <xdr:to>
      <xdr:col>74</xdr:col>
      <xdr:colOff>31750</xdr:colOff>
      <xdr:row>57</xdr:row>
      <xdr:rowOff>138938</xdr:rowOff>
    </xdr:to>
    <xdr:sp macro="" textlink="">
      <xdr:nvSpPr>
        <xdr:cNvPr id="263" name="楕円 262"/>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123715</xdr:rowOff>
    </xdr:from>
    <xdr:ext cx="762000" cy="259045"/>
    <xdr:sp macro="" textlink="">
      <xdr:nvSpPr>
        <xdr:cNvPr id="264" name="テキスト ボックス 263"/>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5" name="楕円 264"/>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66" name="テキスト ボックス 265"/>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7" name="楕円 266"/>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68" name="テキスト ボックス 267"/>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近年は、類団平均と同程度で推移している。今後も各種団体の補助、負担について、少額助成の廃止などの見直しを行い、適正化を図る。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298" name="直線コネクタ 297"/>
        <xdr:cNvCxnSpPr/>
      </xdr:nvCxnSpPr>
      <xdr:spPr>
        <a:xfrm flipV="1">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90424</xdr:rowOff>
    </xdr:to>
    <xdr:cxnSp macro="">
      <xdr:nvCxnSpPr>
        <xdr:cNvPr id="301" name="直線コネクタ 300"/>
        <xdr:cNvCxnSpPr/>
      </xdr:nvCxnSpPr>
      <xdr:spPr>
        <a:xfrm flipV="1">
          <a:off x="14782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04" name="直線コネクタ 303"/>
        <xdr:cNvCxnSpPr/>
      </xdr:nvCxnSpPr>
      <xdr:spPr>
        <a:xfrm flipV="1">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122428</xdr:rowOff>
    </xdr:to>
    <xdr:cxnSp macro="">
      <xdr:nvCxnSpPr>
        <xdr:cNvPr id="307" name="直線コネクタ 306"/>
        <xdr:cNvCxnSpPr/>
      </xdr:nvCxnSpPr>
      <xdr:spPr>
        <a:xfrm flipV="1">
          <a:off x="13004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7" name="楕円 316"/>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8"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9" name="楕円 318"/>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0" name="テキスト ボックス 319"/>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1" name="楕円 32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2" name="テキスト ボックス 321"/>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4" name="テキスト ボックス 323"/>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5" name="楕円 324"/>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6" name="テキスト ボックス 325"/>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類団平均・全国平均を下回っており普通会計の償還残高は、新規借入の抑制により年々減少しているものの、簡水事業の統合整備により償還残高が増加している。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今後も、大型事業は極力抑制しながら、村の財政規模にあった適正な公債管理を行う。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76</xdr:row>
      <xdr:rowOff>20320</xdr:rowOff>
    </xdr:to>
    <xdr:cxnSp macro="">
      <xdr:nvCxnSpPr>
        <xdr:cNvPr id="358" name="直線コネクタ 357"/>
        <xdr:cNvCxnSpPr/>
      </xdr:nvCxnSpPr>
      <xdr:spPr>
        <a:xfrm>
          <a:off x="3987800" y="130009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142240</xdr:rowOff>
    </xdr:to>
    <xdr:cxnSp macro="">
      <xdr:nvCxnSpPr>
        <xdr:cNvPr id="361" name="直線コネクタ 360"/>
        <xdr:cNvCxnSpPr/>
      </xdr:nvCxnSpPr>
      <xdr:spPr>
        <a:xfrm>
          <a:off x="3098800" y="12955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123190</xdr:rowOff>
    </xdr:to>
    <xdr:cxnSp macro="">
      <xdr:nvCxnSpPr>
        <xdr:cNvPr id="364" name="直線コネクタ 363"/>
        <xdr:cNvCxnSpPr/>
      </xdr:nvCxnSpPr>
      <xdr:spPr>
        <a:xfrm flipV="1">
          <a:off x="2209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146050</xdr:rowOff>
    </xdr:to>
    <xdr:cxnSp macro="">
      <xdr:nvCxnSpPr>
        <xdr:cNvPr id="367" name="直線コネクタ 366"/>
        <xdr:cNvCxnSpPr/>
      </xdr:nvCxnSpPr>
      <xdr:spPr>
        <a:xfrm flipV="1">
          <a:off x="1320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7" name="楕円 376"/>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78"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79" name="楕円 378"/>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31767</xdr:rowOff>
    </xdr:from>
    <xdr:ext cx="736600" cy="259045"/>
    <xdr:sp macro="" textlink="">
      <xdr:nvSpPr>
        <xdr:cNvPr id="380" name="テキスト ボックス 379"/>
        <xdr:cNvSpPr txBox="1"/>
      </xdr:nvSpPr>
      <xdr:spPr>
        <a:xfrm>
          <a:off x="3606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1" name="楕円 380"/>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2" name="テキスト ボックス 381"/>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83" name="楕円 382"/>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84" name="テキスト ボックス 383"/>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5" name="楕円 384"/>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86" name="テキスト ボックス 385"/>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近年は、類団平均を下回っている。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全体的に類団平均を下回っているが、その他で類団平均を上回っている。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56135</xdr:rowOff>
    </xdr:to>
    <xdr:cxnSp macro="">
      <xdr:nvCxnSpPr>
        <xdr:cNvPr id="417" name="直線コネクタ 416"/>
        <xdr:cNvCxnSpPr/>
      </xdr:nvCxnSpPr>
      <xdr:spPr>
        <a:xfrm>
          <a:off x="15671800" y="1316634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60706</xdr:rowOff>
    </xdr:from>
    <xdr:to>
      <xdr:col>78</xdr:col>
      <xdr:colOff>69850</xdr:colOff>
      <xdr:row>76</xdr:row>
      <xdr:rowOff>136144</xdr:rowOff>
    </xdr:to>
    <xdr:cxnSp macro="">
      <xdr:nvCxnSpPr>
        <xdr:cNvPr id="420" name="直線コネクタ 419"/>
        <xdr:cNvCxnSpPr/>
      </xdr:nvCxnSpPr>
      <xdr:spPr>
        <a:xfrm>
          <a:off x="14782800" y="130909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60706</xdr:rowOff>
    </xdr:to>
    <xdr:cxnSp macro="">
      <xdr:nvCxnSpPr>
        <xdr:cNvPr id="423" name="直線コネクタ 422"/>
        <xdr:cNvCxnSpPr/>
      </xdr:nvCxnSpPr>
      <xdr:spPr>
        <a:xfrm>
          <a:off x="13893800" y="1300861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46989</xdr:rowOff>
    </xdr:to>
    <xdr:cxnSp macro="">
      <xdr:nvCxnSpPr>
        <xdr:cNvPr id="426" name="直線コネクタ 425"/>
        <xdr:cNvCxnSpPr/>
      </xdr:nvCxnSpPr>
      <xdr:spPr>
        <a:xfrm flipV="1">
          <a:off x="13004800" y="130086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6" name="楕円 435"/>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37"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38" name="楕円 437"/>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9" name="テキスト ボックス 438"/>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xdr:rowOff>
    </xdr:from>
    <xdr:to>
      <xdr:col>74</xdr:col>
      <xdr:colOff>31750</xdr:colOff>
      <xdr:row>76</xdr:row>
      <xdr:rowOff>111506</xdr:rowOff>
    </xdr:to>
    <xdr:sp macro="" textlink="">
      <xdr:nvSpPr>
        <xdr:cNvPr id="440" name="楕円 439"/>
        <xdr:cNvSpPr/>
      </xdr:nvSpPr>
      <xdr:spPr>
        <a:xfrm>
          <a:off x="14732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121683</xdr:rowOff>
    </xdr:from>
    <xdr:ext cx="762000" cy="259045"/>
    <xdr:sp macro="" textlink="">
      <xdr:nvSpPr>
        <xdr:cNvPr id="441" name="テキスト ボックス 440"/>
        <xdr:cNvSpPr txBox="1"/>
      </xdr:nvSpPr>
      <xdr:spPr>
        <a:xfrm>
          <a:off x="14401800" y="1280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42" name="楕円 441"/>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43" name="テキスト ボックス 442"/>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44" name="楕円 443"/>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107967</xdr:rowOff>
    </xdr:from>
    <xdr:ext cx="762000" cy="259045"/>
    <xdr:sp macro="" textlink="">
      <xdr:nvSpPr>
        <xdr:cNvPr id="445" name="テキスト ボックス 444"/>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163477</xdr:rowOff>
    </xdr:from>
    <xdr:to>
      <xdr:col>29</xdr:col>
      <xdr:colOff>127000</xdr:colOff>
      <xdr:row>16</xdr:row>
      <xdr:rowOff>21242</xdr:rowOff>
    </xdr:to>
    <xdr:cxnSp macro="">
      <xdr:nvCxnSpPr>
        <xdr:cNvPr id="49" name="直線コネクタ 48"/>
        <xdr:cNvCxnSpPr/>
      </xdr:nvCxnSpPr>
      <xdr:spPr bwMode="auto">
        <a:xfrm flipV="1">
          <a:off x="5003800" y="2782852"/>
          <a:ext cx="6477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21242</xdr:rowOff>
    </xdr:from>
    <xdr:to>
      <xdr:col>26</xdr:col>
      <xdr:colOff>50800</xdr:colOff>
      <xdr:row>16</xdr:row>
      <xdr:rowOff>42212</xdr:rowOff>
    </xdr:to>
    <xdr:cxnSp macro="">
      <xdr:nvCxnSpPr>
        <xdr:cNvPr id="52" name="直線コネクタ 51"/>
        <xdr:cNvCxnSpPr/>
      </xdr:nvCxnSpPr>
      <xdr:spPr bwMode="auto">
        <a:xfrm flipV="1">
          <a:off x="4305300" y="2812067"/>
          <a:ext cx="698500" cy="2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39086</xdr:rowOff>
    </xdr:from>
    <xdr:to>
      <xdr:col>22</xdr:col>
      <xdr:colOff>114300</xdr:colOff>
      <xdr:row>16</xdr:row>
      <xdr:rowOff>42212</xdr:rowOff>
    </xdr:to>
    <xdr:cxnSp macro="">
      <xdr:nvCxnSpPr>
        <xdr:cNvPr id="55" name="直線コネクタ 54"/>
        <xdr:cNvCxnSpPr/>
      </xdr:nvCxnSpPr>
      <xdr:spPr bwMode="auto">
        <a:xfrm>
          <a:off x="3606800" y="2829911"/>
          <a:ext cx="698500" cy="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39086</xdr:rowOff>
    </xdr:from>
    <xdr:to>
      <xdr:col>18</xdr:col>
      <xdr:colOff>177800</xdr:colOff>
      <xdr:row>16</xdr:row>
      <xdr:rowOff>66878</xdr:rowOff>
    </xdr:to>
    <xdr:cxnSp macro="">
      <xdr:nvCxnSpPr>
        <xdr:cNvPr id="58" name="直線コネクタ 57"/>
        <xdr:cNvCxnSpPr/>
      </xdr:nvCxnSpPr>
      <xdr:spPr bwMode="auto">
        <a:xfrm flipV="1">
          <a:off x="2908300" y="2829911"/>
          <a:ext cx="698500" cy="27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112677</xdr:rowOff>
    </xdr:from>
    <xdr:to>
      <xdr:col>29</xdr:col>
      <xdr:colOff>177800</xdr:colOff>
      <xdr:row>16</xdr:row>
      <xdr:rowOff>42827</xdr:rowOff>
    </xdr:to>
    <xdr:sp macro="" textlink="">
      <xdr:nvSpPr>
        <xdr:cNvPr id="68" name="楕円 67"/>
        <xdr:cNvSpPr/>
      </xdr:nvSpPr>
      <xdr:spPr bwMode="auto">
        <a:xfrm>
          <a:off x="5600700" y="27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129204</xdr:rowOff>
    </xdr:from>
    <xdr:ext cx="762000" cy="259045"/>
    <xdr:sp macro="" textlink="">
      <xdr:nvSpPr>
        <xdr:cNvPr id="69" name="人口1人当たり決算額の推移該当値テキスト130"/>
        <xdr:cNvSpPr txBox="1"/>
      </xdr:nvSpPr>
      <xdr:spPr>
        <a:xfrm>
          <a:off x="5740400" y="257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141892</xdr:rowOff>
    </xdr:from>
    <xdr:to>
      <xdr:col>26</xdr:col>
      <xdr:colOff>101600</xdr:colOff>
      <xdr:row>16</xdr:row>
      <xdr:rowOff>72042</xdr:rowOff>
    </xdr:to>
    <xdr:sp macro="" textlink="">
      <xdr:nvSpPr>
        <xdr:cNvPr id="70" name="楕円 69"/>
        <xdr:cNvSpPr/>
      </xdr:nvSpPr>
      <xdr:spPr bwMode="auto">
        <a:xfrm>
          <a:off x="4953000" y="276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82219</xdr:rowOff>
    </xdr:from>
    <xdr:ext cx="736600" cy="259045"/>
    <xdr:sp macro="" textlink="">
      <xdr:nvSpPr>
        <xdr:cNvPr id="71" name="テキスト ボックス 70"/>
        <xdr:cNvSpPr txBox="1"/>
      </xdr:nvSpPr>
      <xdr:spPr>
        <a:xfrm>
          <a:off x="4622800" y="25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162862</xdr:rowOff>
    </xdr:from>
    <xdr:to>
      <xdr:col>22</xdr:col>
      <xdr:colOff>165100</xdr:colOff>
      <xdr:row>16</xdr:row>
      <xdr:rowOff>93012</xdr:rowOff>
    </xdr:to>
    <xdr:sp macro="" textlink="">
      <xdr:nvSpPr>
        <xdr:cNvPr id="72" name="楕円 71"/>
        <xdr:cNvSpPr/>
      </xdr:nvSpPr>
      <xdr:spPr bwMode="auto">
        <a:xfrm>
          <a:off x="4254500" y="278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103189</xdr:rowOff>
    </xdr:from>
    <xdr:ext cx="762000" cy="259045"/>
    <xdr:sp macro="" textlink="">
      <xdr:nvSpPr>
        <xdr:cNvPr id="73" name="テキスト ボックス 72"/>
        <xdr:cNvSpPr txBox="1"/>
      </xdr:nvSpPr>
      <xdr:spPr>
        <a:xfrm>
          <a:off x="3924300" y="25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159736</xdr:rowOff>
    </xdr:from>
    <xdr:to>
      <xdr:col>19</xdr:col>
      <xdr:colOff>38100</xdr:colOff>
      <xdr:row>16</xdr:row>
      <xdr:rowOff>89886</xdr:rowOff>
    </xdr:to>
    <xdr:sp macro="" textlink="">
      <xdr:nvSpPr>
        <xdr:cNvPr id="74" name="楕円 73"/>
        <xdr:cNvSpPr/>
      </xdr:nvSpPr>
      <xdr:spPr bwMode="auto">
        <a:xfrm>
          <a:off x="3556000" y="277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100063</xdr:rowOff>
    </xdr:from>
    <xdr:ext cx="762000" cy="259045"/>
    <xdr:sp macro="" textlink="">
      <xdr:nvSpPr>
        <xdr:cNvPr id="75" name="テキスト ボックス 74"/>
        <xdr:cNvSpPr txBox="1"/>
      </xdr:nvSpPr>
      <xdr:spPr>
        <a:xfrm>
          <a:off x="3225800" y="254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16078</xdr:rowOff>
    </xdr:from>
    <xdr:to>
      <xdr:col>15</xdr:col>
      <xdr:colOff>101600</xdr:colOff>
      <xdr:row>16</xdr:row>
      <xdr:rowOff>117678</xdr:rowOff>
    </xdr:to>
    <xdr:sp macro="" textlink="">
      <xdr:nvSpPr>
        <xdr:cNvPr id="76" name="楕円 75"/>
        <xdr:cNvSpPr/>
      </xdr:nvSpPr>
      <xdr:spPr bwMode="auto">
        <a:xfrm>
          <a:off x="2857500" y="280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127855</xdr:rowOff>
    </xdr:from>
    <xdr:ext cx="762000" cy="259045"/>
    <xdr:sp macro="" textlink="">
      <xdr:nvSpPr>
        <xdr:cNvPr id="77" name="テキスト ボックス 76"/>
        <xdr:cNvSpPr txBox="1"/>
      </xdr:nvSpPr>
      <xdr:spPr>
        <a:xfrm>
          <a:off x="2527300" y="257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77636</xdr:rowOff>
    </xdr:from>
    <xdr:to>
      <xdr:col>29</xdr:col>
      <xdr:colOff>127000</xdr:colOff>
      <xdr:row>35</xdr:row>
      <xdr:rowOff>78715</xdr:rowOff>
    </xdr:to>
    <xdr:cxnSp macro="">
      <xdr:nvCxnSpPr>
        <xdr:cNvPr id="108" name="直線コネクタ 107"/>
        <xdr:cNvCxnSpPr/>
      </xdr:nvCxnSpPr>
      <xdr:spPr bwMode="auto">
        <a:xfrm>
          <a:off x="5003800" y="6687986"/>
          <a:ext cx="647700" cy="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77636</xdr:rowOff>
    </xdr:from>
    <xdr:to>
      <xdr:col>26</xdr:col>
      <xdr:colOff>50800</xdr:colOff>
      <xdr:row>35</xdr:row>
      <xdr:rowOff>139833</xdr:rowOff>
    </xdr:to>
    <xdr:cxnSp macro="">
      <xdr:nvCxnSpPr>
        <xdr:cNvPr id="111" name="直線コネクタ 110"/>
        <xdr:cNvCxnSpPr/>
      </xdr:nvCxnSpPr>
      <xdr:spPr bwMode="auto">
        <a:xfrm flipV="1">
          <a:off x="4305300" y="6687986"/>
          <a:ext cx="698500" cy="6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135430</xdr:rowOff>
    </xdr:from>
    <xdr:to>
      <xdr:col>22</xdr:col>
      <xdr:colOff>114300</xdr:colOff>
      <xdr:row>35</xdr:row>
      <xdr:rowOff>139833</xdr:rowOff>
    </xdr:to>
    <xdr:cxnSp macro="">
      <xdr:nvCxnSpPr>
        <xdr:cNvPr id="114" name="直線コネクタ 113"/>
        <xdr:cNvCxnSpPr/>
      </xdr:nvCxnSpPr>
      <xdr:spPr bwMode="auto">
        <a:xfrm>
          <a:off x="3606800" y="6745780"/>
          <a:ext cx="698500" cy="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119886</xdr:rowOff>
    </xdr:from>
    <xdr:to>
      <xdr:col>18</xdr:col>
      <xdr:colOff>177800</xdr:colOff>
      <xdr:row>35</xdr:row>
      <xdr:rowOff>135430</xdr:rowOff>
    </xdr:to>
    <xdr:cxnSp macro="">
      <xdr:nvCxnSpPr>
        <xdr:cNvPr id="117" name="直線コネクタ 116"/>
        <xdr:cNvCxnSpPr/>
      </xdr:nvCxnSpPr>
      <xdr:spPr bwMode="auto">
        <a:xfrm>
          <a:off x="2908300" y="6730236"/>
          <a:ext cx="698500" cy="1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27915</xdr:rowOff>
    </xdr:from>
    <xdr:to>
      <xdr:col>29</xdr:col>
      <xdr:colOff>177800</xdr:colOff>
      <xdr:row>35</xdr:row>
      <xdr:rowOff>129515</xdr:rowOff>
    </xdr:to>
    <xdr:sp macro="" textlink="">
      <xdr:nvSpPr>
        <xdr:cNvPr id="127" name="楕円 126"/>
        <xdr:cNvSpPr/>
      </xdr:nvSpPr>
      <xdr:spPr bwMode="auto">
        <a:xfrm>
          <a:off x="5600700" y="663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215892</xdr:rowOff>
    </xdr:from>
    <xdr:ext cx="762000" cy="259045"/>
    <xdr:sp macro="" textlink="">
      <xdr:nvSpPr>
        <xdr:cNvPr id="128" name="人口1人当たり決算額の推移該当値テキスト445"/>
        <xdr:cNvSpPr txBox="1"/>
      </xdr:nvSpPr>
      <xdr:spPr>
        <a:xfrm>
          <a:off x="5740400" y="64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26836</xdr:rowOff>
    </xdr:from>
    <xdr:to>
      <xdr:col>26</xdr:col>
      <xdr:colOff>101600</xdr:colOff>
      <xdr:row>35</xdr:row>
      <xdr:rowOff>128436</xdr:rowOff>
    </xdr:to>
    <xdr:sp macro="" textlink="">
      <xdr:nvSpPr>
        <xdr:cNvPr id="129" name="楕円 128"/>
        <xdr:cNvSpPr/>
      </xdr:nvSpPr>
      <xdr:spPr bwMode="auto">
        <a:xfrm>
          <a:off x="4953000" y="663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138613</xdr:rowOff>
    </xdr:from>
    <xdr:ext cx="736600" cy="259045"/>
    <xdr:sp macro="" textlink="">
      <xdr:nvSpPr>
        <xdr:cNvPr id="130" name="テキスト ボックス 129"/>
        <xdr:cNvSpPr txBox="1"/>
      </xdr:nvSpPr>
      <xdr:spPr>
        <a:xfrm>
          <a:off x="4622800" y="640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89033</xdr:rowOff>
    </xdr:from>
    <xdr:to>
      <xdr:col>22</xdr:col>
      <xdr:colOff>165100</xdr:colOff>
      <xdr:row>35</xdr:row>
      <xdr:rowOff>190633</xdr:rowOff>
    </xdr:to>
    <xdr:sp macro="" textlink="">
      <xdr:nvSpPr>
        <xdr:cNvPr id="131" name="楕円 130"/>
        <xdr:cNvSpPr/>
      </xdr:nvSpPr>
      <xdr:spPr bwMode="auto">
        <a:xfrm>
          <a:off x="4254500" y="669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200810</xdr:rowOff>
    </xdr:from>
    <xdr:ext cx="762000" cy="259045"/>
    <xdr:sp macro="" textlink="">
      <xdr:nvSpPr>
        <xdr:cNvPr id="132" name="テキスト ボックス 131"/>
        <xdr:cNvSpPr txBox="1"/>
      </xdr:nvSpPr>
      <xdr:spPr>
        <a:xfrm>
          <a:off x="3924300" y="64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84630</xdr:rowOff>
    </xdr:from>
    <xdr:to>
      <xdr:col>19</xdr:col>
      <xdr:colOff>38100</xdr:colOff>
      <xdr:row>35</xdr:row>
      <xdr:rowOff>186230</xdr:rowOff>
    </xdr:to>
    <xdr:sp macro="" textlink="">
      <xdr:nvSpPr>
        <xdr:cNvPr id="133" name="楕円 132"/>
        <xdr:cNvSpPr/>
      </xdr:nvSpPr>
      <xdr:spPr bwMode="auto">
        <a:xfrm>
          <a:off x="3556000" y="669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196407</xdr:rowOff>
    </xdr:from>
    <xdr:ext cx="762000" cy="259045"/>
    <xdr:sp macro="" textlink="">
      <xdr:nvSpPr>
        <xdr:cNvPr id="134" name="テキスト ボックス 133"/>
        <xdr:cNvSpPr txBox="1"/>
      </xdr:nvSpPr>
      <xdr:spPr>
        <a:xfrm>
          <a:off x="3225800" y="646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69086</xdr:rowOff>
    </xdr:from>
    <xdr:to>
      <xdr:col>15</xdr:col>
      <xdr:colOff>101600</xdr:colOff>
      <xdr:row>35</xdr:row>
      <xdr:rowOff>170686</xdr:rowOff>
    </xdr:to>
    <xdr:sp macro="" textlink="">
      <xdr:nvSpPr>
        <xdr:cNvPr id="135" name="楕円 134"/>
        <xdr:cNvSpPr/>
      </xdr:nvSpPr>
      <xdr:spPr bwMode="auto">
        <a:xfrm>
          <a:off x="2857500" y="6679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180863</xdr:rowOff>
    </xdr:from>
    <xdr:ext cx="762000" cy="259045"/>
    <xdr:sp macro="" textlink="">
      <xdr:nvSpPr>
        <xdr:cNvPr id="136" name="テキスト ボックス 135"/>
        <xdr:cNvSpPr txBox="1"/>
      </xdr:nvSpPr>
      <xdr:spPr>
        <a:xfrm>
          <a:off x="2527300" y="64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
1,168
279.52
2,637,137
2,599,830
23,647
1,501,658
2,081,445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74371</xdr:rowOff>
    </xdr:from>
    <xdr:to>
      <xdr:col>24</xdr:col>
      <xdr:colOff>63500</xdr:colOff>
      <xdr:row>34</xdr:row>
      <xdr:rowOff>101933</xdr:rowOff>
    </xdr:to>
    <xdr:cxnSp macro="">
      <xdr:nvCxnSpPr>
        <xdr:cNvPr id="58" name="直線コネクタ 57"/>
        <xdr:cNvCxnSpPr/>
      </xdr:nvCxnSpPr>
      <xdr:spPr>
        <a:xfrm flipV="1">
          <a:off x="3797300" y="5903671"/>
          <a:ext cx="8382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101933</xdr:rowOff>
    </xdr:from>
    <xdr:to>
      <xdr:col>19</xdr:col>
      <xdr:colOff>177800</xdr:colOff>
      <xdr:row>34</xdr:row>
      <xdr:rowOff>123037</xdr:rowOff>
    </xdr:to>
    <xdr:cxnSp macro="">
      <xdr:nvCxnSpPr>
        <xdr:cNvPr id="61" name="直線コネクタ 60"/>
        <xdr:cNvCxnSpPr/>
      </xdr:nvCxnSpPr>
      <xdr:spPr>
        <a:xfrm flipV="1">
          <a:off x="2908300" y="5931233"/>
          <a:ext cx="8890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120806</xdr:rowOff>
    </xdr:from>
    <xdr:to>
      <xdr:col>15</xdr:col>
      <xdr:colOff>50800</xdr:colOff>
      <xdr:row>34</xdr:row>
      <xdr:rowOff>123037</xdr:rowOff>
    </xdr:to>
    <xdr:cxnSp macro="">
      <xdr:nvCxnSpPr>
        <xdr:cNvPr id="64" name="直線コネクタ 63"/>
        <xdr:cNvCxnSpPr/>
      </xdr:nvCxnSpPr>
      <xdr:spPr>
        <a:xfrm>
          <a:off x="2019300" y="5950106"/>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120806</xdr:rowOff>
    </xdr:from>
    <xdr:to>
      <xdr:col>10</xdr:col>
      <xdr:colOff>114300</xdr:colOff>
      <xdr:row>34</xdr:row>
      <xdr:rowOff>139711</xdr:rowOff>
    </xdr:to>
    <xdr:cxnSp macro="">
      <xdr:nvCxnSpPr>
        <xdr:cNvPr id="67" name="直線コネクタ 66"/>
        <xdr:cNvCxnSpPr/>
      </xdr:nvCxnSpPr>
      <xdr:spPr>
        <a:xfrm flipV="1">
          <a:off x="1130300" y="5950106"/>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23571</xdr:rowOff>
    </xdr:from>
    <xdr:to>
      <xdr:col>24</xdr:col>
      <xdr:colOff>114300</xdr:colOff>
      <xdr:row>34</xdr:row>
      <xdr:rowOff>125171</xdr:rowOff>
    </xdr:to>
    <xdr:sp macro="" textlink="">
      <xdr:nvSpPr>
        <xdr:cNvPr id="77" name="楕円 76"/>
        <xdr:cNvSpPr/>
      </xdr:nvSpPr>
      <xdr:spPr>
        <a:xfrm>
          <a:off x="4584700" y="58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46448</xdr:rowOff>
    </xdr:from>
    <xdr:ext cx="599010" cy="259045"/>
    <xdr:sp macro="" textlink="">
      <xdr:nvSpPr>
        <xdr:cNvPr id="78" name="人件費該当値テキスト"/>
        <xdr:cNvSpPr txBox="1"/>
      </xdr:nvSpPr>
      <xdr:spPr>
        <a:xfrm>
          <a:off x="4686300" y="57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51133</xdr:rowOff>
    </xdr:from>
    <xdr:to>
      <xdr:col>20</xdr:col>
      <xdr:colOff>38100</xdr:colOff>
      <xdr:row>34</xdr:row>
      <xdr:rowOff>152733</xdr:rowOff>
    </xdr:to>
    <xdr:sp macro="" textlink="">
      <xdr:nvSpPr>
        <xdr:cNvPr id="79" name="楕円 78"/>
        <xdr:cNvSpPr/>
      </xdr:nvSpPr>
      <xdr:spPr>
        <a:xfrm>
          <a:off x="3746500" y="58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169260</xdr:rowOff>
    </xdr:from>
    <xdr:ext cx="599010" cy="259045"/>
    <xdr:sp macro="" textlink="">
      <xdr:nvSpPr>
        <xdr:cNvPr id="80" name="テキスト ボックス 79"/>
        <xdr:cNvSpPr txBox="1"/>
      </xdr:nvSpPr>
      <xdr:spPr>
        <a:xfrm>
          <a:off x="3497795" y="56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72237</xdr:rowOff>
    </xdr:from>
    <xdr:to>
      <xdr:col>15</xdr:col>
      <xdr:colOff>101600</xdr:colOff>
      <xdr:row>35</xdr:row>
      <xdr:rowOff>2387</xdr:rowOff>
    </xdr:to>
    <xdr:sp macro="" textlink="">
      <xdr:nvSpPr>
        <xdr:cNvPr id="81" name="楕円 80"/>
        <xdr:cNvSpPr/>
      </xdr:nvSpPr>
      <xdr:spPr>
        <a:xfrm>
          <a:off x="2857500" y="59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18914</xdr:rowOff>
    </xdr:from>
    <xdr:ext cx="599010" cy="259045"/>
    <xdr:sp macro="" textlink="">
      <xdr:nvSpPr>
        <xdr:cNvPr id="82" name="テキスト ボックス 81"/>
        <xdr:cNvSpPr txBox="1"/>
      </xdr:nvSpPr>
      <xdr:spPr>
        <a:xfrm>
          <a:off x="2608795" y="567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70006</xdr:rowOff>
    </xdr:from>
    <xdr:to>
      <xdr:col>10</xdr:col>
      <xdr:colOff>165100</xdr:colOff>
      <xdr:row>35</xdr:row>
      <xdr:rowOff>156</xdr:rowOff>
    </xdr:to>
    <xdr:sp macro="" textlink="">
      <xdr:nvSpPr>
        <xdr:cNvPr id="83" name="楕円 82"/>
        <xdr:cNvSpPr/>
      </xdr:nvSpPr>
      <xdr:spPr>
        <a:xfrm>
          <a:off x="1968500" y="58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16683</xdr:rowOff>
    </xdr:from>
    <xdr:ext cx="599010" cy="259045"/>
    <xdr:sp macro="" textlink="">
      <xdr:nvSpPr>
        <xdr:cNvPr id="84" name="テキスト ボックス 83"/>
        <xdr:cNvSpPr txBox="1"/>
      </xdr:nvSpPr>
      <xdr:spPr>
        <a:xfrm>
          <a:off x="1719795" y="56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88911</xdr:rowOff>
    </xdr:from>
    <xdr:to>
      <xdr:col>6</xdr:col>
      <xdr:colOff>38100</xdr:colOff>
      <xdr:row>35</xdr:row>
      <xdr:rowOff>19061</xdr:rowOff>
    </xdr:to>
    <xdr:sp macro="" textlink="">
      <xdr:nvSpPr>
        <xdr:cNvPr id="85" name="楕円 84"/>
        <xdr:cNvSpPr/>
      </xdr:nvSpPr>
      <xdr:spPr>
        <a:xfrm>
          <a:off x="1079500" y="59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35588</xdr:rowOff>
    </xdr:from>
    <xdr:ext cx="599010" cy="259045"/>
    <xdr:sp macro="" textlink="">
      <xdr:nvSpPr>
        <xdr:cNvPr id="86" name="テキスト ボックス 85"/>
        <xdr:cNvSpPr txBox="1"/>
      </xdr:nvSpPr>
      <xdr:spPr>
        <a:xfrm>
          <a:off x="830795" y="569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88947</xdr:rowOff>
    </xdr:from>
    <xdr:to>
      <xdr:col>24</xdr:col>
      <xdr:colOff>63500</xdr:colOff>
      <xdr:row>56</xdr:row>
      <xdr:rowOff>125112</xdr:rowOff>
    </xdr:to>
    <xdr:cxnSp macro="">
      <xdr:nvCxnSpPr>
        <xdr:cNvPr id="117" name="直線コネクタ 116"/>
        <xdr:cNvCxnSpPr/>
      </xdr:nvCxnSpPr>
      <xdr:spPr>
        <a:xfrm flipV="1">
          <a:off x="3797300" y="9690147"/>
          <a:ext cx="8382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100126</xdr:rowOff>
    </xdr:from>
    <xdr:to>
      <xdr:col>19</xdr:col>
      <xdr:colOff>177800</xdr:colOff>
      <xdr:row>56</xdr:row>
      <xdr:rowOff>125112</xdr:rowOff>
    </xdr:to>
    <xdr:cxnSp macro="">
      <xdr:nvCxnSpPr>
        <xdr:cNvPr id="120" name="直線コネクタ 119"/>
        <xdr:cNvCxnSpPr/>
      </xdr:nvCxnSpPr>
      <xdr:spPr>
        <a:xfrm>
          <a:off x="2908300" y="9701326"/>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100126</xdr:rowOff>
    </xdr:from>
    <xdr:to>
      <xdr:col>15</xdr:col>
      <xdr:colOff>50800</xdr:colOff>
      <xdr:row>56</xdr:row>
      <xdr:rowOff>154515</xdr:rowOff>
    </xdr:to>
    <xdr:cxnSp macro="">
      <xdr:nvCxnSpPr>
        <xdr:cNvPr id="123" name="直線コネクタ 122"/>
        <xdr:cNvCxnSpPr/>
      </xdr:nvCxnSpPr>
      <xdr:spPr>
        <a:xfrm flipV="1">
          <a:off x="2019300" y="9701326"/>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154515</xdr:rowOff>
    </xdr:from>
    <xdr:to>
      <xdr:col>10</xdr:col>
      <xdr:colOff>114300</xdr:colOff>
      <xdr:row>57</xdr:row>
      <xdr:rowOff>17883</xdr:rowOff>
    </xdr:to>
    <xdr:cxnSp macro="">
      <xdr:nvCxnSpPr>
        <xdr:cNvPr id="126" name="直線コネクタ 125"/>
        <xdr:cNvCxnSpPr/>
      </xdr:nvCxnSpPr>
      <xdr:spPr>
        <a:xfrm flipV="1">
          <a:off x="1130300" y="9755715"/>
          <a:ext cx="889000" cy="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38147</xdr:rowOff>
    </xdr:from>
    <xdr:to>
      <xdr:col>24</xdr:col>
      <xdr:colOff>114300</xdr:colOff>
      <xdr:row>56</xdr:row>
      <xdr:rowOff>139747</xdr:rowOff>
    </xdr:to>
    <xdr:sp macro="" textlink="">
      <xdr:nvSpPr>
        <xdr:cNvPr id="136" name="楕円 135"/>
        <xdr:cNvSpPr/>
      </xdr:nvSpPr>
      <xdr:spPr>
        <a:xfrm>
          <a:off x="4584700" y="96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61024</xdr:rowOff>
    </xdr:from>
    <xdr:ext cx="599010" cy="259045"/>
    <xdr:sp macro="" textlink="">
      <xdr:nvSpPr>
        <xdr:cNvPr id="137" name="物件費該当値テキスト"/>
        <xdr:cNvSpPr txBox="1"/>
      </xdr:nvSpPr>
      <xdr:spPr>
        <a:xfrm>
          <a:off x="4686300" y="949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74312</xdr:rowOff>
    </xdr:from>
    <xdr:to>
      <xdr:col>20</xdr:col>
      <xdr:colOff>38100</xdr:colOff>
      <xdr:row>57</xdr:row>
      <xdr:rowOff>4462</xdr:rowOff>
    </xdr:to>
    <xdr:sp macro="" textlink="">
      <xdr:nvSpPr>
        <xdr:cNvPr id="138" name="楕円 137"/>
        <xdr:cNvSpPr/>
      </xdr:nvSpPr>
      <xdr:spPr>
        <a:xfrm>
          <a:off x="3746500" y="96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20989</xdr:rowOff>
    </xdr:from>
    <xdr:ext cx="599010" cy="259045"/>
    <xdr:sp macro="" textlink="">
      <xdr:nvSpPr>
        <xdr:cNvPr id="139" name="テキスト ボックス 138"/>
        <xdr:cNvSpPr txBox="1"/>
      </xdr:nvSpPr>
      <xdr:spPr>
        <a:xfrm>
          <a:off x="3497795" y="94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49326</xdr:rowOff>
    </xdr:from>
    <xdr:to>
      <xdr:col>15</xdr:col>
      <xdr:colOff>101600</xdr:colOff>
      <xdr:row>56</xdr:row>
      <xdr:rowOff>150926</xdr:rowOff>
    </xdr:to>
    <xdr:sp macro="" textlink="">
      <xdr:nvSpPr>
        <xdr:cNvPr id="140" name="楕円 139"/>
        <xdr:cNvSpPr/>
      </xdr:nvSpPr>
      <xdr:spPr>
        <a:xfrm>
          <a:off x="2857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167453</xdr:rowOff>
    </xdr:from>
    <xdr:ext cx="599010" cy="259045"/>
    <xdr:sp macro="" textlink="">
      <xdr:nvSpPr>
        <xdr:cNvPr id="141" name="テキスト ボックス 140"/>
        <xdr:cNvSpPr txBox="1"/>
      </xdr:nvSpPr>
      <xdr:spPr>
        <a:xfrm>
          <a:off x="2608795" y="942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103715</xdr:rowOff>
    </xdr:from>
    <xdr:to>
      <xdr:col>10</xdr:col>
      <xdr:colOff>165100</xdr:colOff>
      <xdr:row>57</xdr:row>
      <xdr:rowOff>33865</xdr:rowOff>
    </xdr:to>
    <xdr:sp macro="" textlink="">
      <xdr:nvSpPr>
        <xdr:cNvPr id="142" name="楕円 141"/>
        <xdr:cNvSpPr/>
      </xdr:nvSpPr>
      <xdr:spPr>
        <a:xfrm>
          <a:off x="1968500" y="97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50392</xdr:rowOff>
    </xdr:from>
    <xdr:ext cx="599010" cy="259045"/>
    <xdr:sp macro="" textlink="">
      <xdr:nvSpPr>
        <xdr:cNvPr id="143" name="テキスト ボックス 142"/>
        <xdr:cNvSpPr txBox="1"/>
      </xdr:nvSpPr>
      <xdr:spPr>
        <a:xfrm>
          <a:off x="1719795" y="948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138533</xdr:rowOff>
    </xdr:from>
    <xdr:to>
      <xdr:col>6</xdr:col>
      <xdr:colOff>38100</xdr:colOff>
      <xdr:row>57</xdr:row>
      <xdr:rowOff>68683</xdr:rowOff>
    </xdr:to>
    <xdr:sp macro="" textlink="">
      <xdr:nvSpPr>
        <xdr:cNvPr id="144" name="楕円 143"/>
        <xdr:cNvSpPr/>
      </xdr:nvSpPr>
      <xdr:spPr>
        <a:xfrm>
          <a:off x="1079500" y="97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85210</xdr:rowOff>
    </xdr:from>
    <xdr:ext cx="599010" cy="259045"/>
    <xdr:sp macro="" textlink="">
      <xdr:nvSpPr>
        <xdr:cNvPr id="145" name="テキスト ボックス 144"/>
        <xdr:cNvSpPr txBox="1"/>
      </xdr:nvSpPr>
      <xdr:spPr>
        <a:xfrm>
          <a:off x="830795" y="951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133840</xdr:rowOff>
    </xdr:from>
    <xdr:to>
      <xdr:col>24</xdr:col>
      <xdr:colOff>63500</xdr:colOff>
      <xdr:row>72</xdr:row>
      <xdr:rowOff>148379</xdr:rowOff>
    </xdr:to>
    <xdr:cxnSp macro="">
      <xdr:nvCxnSpPr>
        <xdr:cNvPr id="174" name="直線コネクタ 173"/>
        <xdr:cNvCxnSpPr/>
      </xdr:nvCxnSpPr>
      <xdr:spPr>
        <a:xfrm flipV="1">
          <a:off x="3797300" y="12478240"/>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148379</xdr:rowOff>
    </xdr:from>
    <xdr:to>
      <xdr:col>19</xdr:col>
      <xdr:colOff>177800</xdr:colOff>
      <xdr:row>75</xdr:row>
      <xdr:rowOff>141598</xdr:rowOff>
    </xdr:to>
    <xdr:cxnSp macro="">
      <xdr:nvCxnSpPr>
        <xdr:cNvPr id="177" name="直線コネクタ 176"/>
        <xdr:cNvCxnSpPr/>
      </xdr:nvCxnSpPr>
      <xdr:spPr>
        <a:xfrm flipV="1">
          <a:off x="2908300" y="12492779"/>
          <a:ext cx="889000" cy="5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135379</xdr:rowOff>
    </xdr:from>
    <xdr:to>
      <xdr:col>15</xdr:col>
      <xdr:colOff>50800</xdr:colOff>
      <xdr:row>75</xdr:row>
      <xdr:rowOff>141598</xdr:rowOff>
    </xdr:to>
    <xdr:cxnSp macro="">
      <xdr:nvCxnSpPr>
        <xdr:cNvPr id="180" name="直線コネクタ 179"/>
        <xdr:cNvCxnSpPr/>
      </xdr:nvCxnSpPr>
      <xdr:spPr>
        <a:xfrm>
          <a:off x="2019300" y="12822679"/>
          <a:ext cx="889000" cy="17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135379</xdr:rowOff>
    </xdr:from>
    <xdr:to>
      <xdr:col>10</xdr:col>
      <xdr:colOff>114300</xdr:colOff>
      <xdr:row>76</xdr:row>
      <xdr:rowOff>55818</xdr:rowOff>
    </xdr:to>
    <xdr:cxnSp macro="">
      <xdr:nvCxnSpPr>
        <xdr:cNvPr id="183" name="直線コネクタ 182"/>
        <xdr:cNvCxnSpPr/>
      </xdr:nvCxnSpPr>
      <xdr:spPr>
        <a:xfrm flipV="1">
          <a:off x="1130300" y="12822679"/>
          <a:ext cx="889000" cy="2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83040</xdr:rowOff>
    </xdr:from>
    <xdr:to>
      <xdr:col>24</xdr:col>
      <xdr:colOff>114300</xdr:colOff>
      <xdr:row>73</xdr:row>
      <xdr:rowOff>13190</xdr:rowOff>
    </xdr:to>
    <xdr:sp macro="" textlink="">
      <xdr:nvSpPr>
        <xdr:cNvPr id="193" name="楕円 192"/>
        <xdr:cNvSpPr/>
      </xdr:nvSpPr>
      <xdr:spPr>
        <a:xfrm>
          <a:off x="4584700" y="124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105917</xdr:rowOff>
    </xdr:from>
    <xdr:ext cx="599010" cy="259045"/>
    <xdr:sp macro="" textlink="">
      <xdr:nvSpPr>
        <xdr:cNvPr id="194" name="維持補修費該当値テキスト"/>
        <xdr:cNvSpPr txBox="1"/>
      </xdr:nvSpPr>
      <xdr:spPr>
        <a:xfrm>
          <a:off x="4686300" y="1227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97579</xdr:rowOff>
    </xdr:from>
    <xdr:to>
      <xdr:col>20</xdr:col>
      <xdr:colOff>38100</xdr:colOff>
      <xdr:row>73</xdr:row>
      <xdr:rowOff>27729</xdr:rowOff>
    </xdr:to>
    <xdr:sp macro="" textlink="">
      <xdr:nvSpPr>
        <xdr:cNvPr id="195" name="楕円 194"/>
        <xdr:cNvSpPr/>
      </xdr:nvSpPr>
      <xdr:spPr>
        <a:xfrm>
          <a:off x="3746500" y="124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44256</xdr:rowOff>
    </xdr:from>
    <xdr:ext cx="599010" cy="259045"/>
    <xdr:sp macro="" textlink="">
      <xdr:nvSpPr>
        <xdr:cNvPr id="196" name="テキスト ボックス 195"/>
        <xdr:cNvSpPr txBox="1"/>
      </xdr:nvSpPr>
      <xdr:spPr>
        <a:xfrm>
          <a:off x="3497795" y="1221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90798</xdr:rowOff>
    </xdr:from>
    <xdr:to>
      <xdr:col>15</xdr:col>
      <xdr:colOff>101600</xdr:colOff>
      <xdr:row>76</xdr:row>
      <xdr:rowOff>20948</xdr:rowOff>
    </xdr:to>
    <xdr:sp macro="" textlink="">
      <xdr:nvSpPr>
        <xdr:cNvPr id="197" name="楕円 196"/>
        <xdr:cNvSpPr/>
      </xdr:nvSpPr>
      <xdr:spPr>
        <a:xfrm>
          <a:off x="2857500" y="129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37475</xdr:rowOff>
    </xdr:from>
    <xdr:ext cx="534377" cy="259045"/>
    <xdr:sp macro="" textlink="">
      <xdr:nvSpPr>
        <xdr:cNvPr id="198" name="テキスト ボックス 197"/>
        <xdr:cNvSpPr txBox="1"/>
      </xdr:nvSpPr>
      <xdr:spPr>
        <a:xfrm>
          <a:off x="2641111" y="127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84579</xdr:rowOff>
    </xdr:from>
    <xdr:to>
      <xdr:col>10</xdr:col>
      <xdr:colOff>165100</xdr:colOff>
      <xdr:row>75</xdr:row>
      <xdr:rowOff>14729</xdr:rowOff>
    </xdr:to>
    <xdr:sp macro="" textlink="">
      <xdr:nvSpPr>
        <xdr:cNvPr id="199" name="楕円 198"/>
        <xdr:cNvSpPr/>
      </xdr:nvSpPr>
      <xdr:spPr>
        <a:xfrm>
          <a:off x="1968500" y="127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31256</xdr:rowOff>
    </xdr:from>
    <xdr:ext cx="599010" cy="259045"/>
    <xdr:sp macro="" textlink="">
      <xdr:nvSpPr>
        <xdr:cNvPr id="200" name="テキスト ボックス 199"/>
        <xdr:cNvSpPr txBox="1"/>
      </xdr:nvSpPr>
      <xdr:spPr>
        <a:xfrm>
          <a:off x="1719795" y="1254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5018</xdr:rowOff>
    </xdr:from>
    <xdr:to>
      <xdr:col>6</xdr:col>
      <xdr:colOff>38100</xdr:colOff>
      <xdr:row>76</xdr:row>
      <xdr:rowOff>106618</xdr:rowOff>
    </xdr:to>
    <xdr:sp macro="" textlink="">
      <xdr:nvSpPr>
        <xdr:cNvPr id="201" name="楕円 200"/>
        <xdr:cNvSpPr/>
      </xdr:nvSpPr>
      <xdr:spPr>
        <a:xfrm>
          <a:off x="1079500" y="13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123146</xdr:rowOff>
    </xdr:from>
    <xdr:ext cx="534377" cy="259045"/>
    <xdr:sp macro="" textlink="">
      <xdr:nvSpPr>
        <xdr:cNvPr id="202" name="テキスト ボックス 201"/>
        <xdr:cNvSpPr txBox="1"/>
      </xdr:nvSpPr>
      <xdr:spPr>
        <a:xfrm>
          <a:off x="863111" y="128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69235</xdr:rowOff>
    </xdr:from>
    <xdr:to>
      <xdr:col>24</xdr:col>
      <xdr:colOff>63500</xdr:colOff>
      <xdr:row>95</xdr:row>
      <xdr:rowOff>105581</xdr:rowOff>
    </xdr:to>
    <xdr:cxnSp macro="">
      <xdr:nvCxnSpPr>
        <xdr:cNvPr id="235" name="直線コネクタ 234"/>
        <xdr:cNvCxnSpPr/>
      </xdr:nvCxnSpPr>
      <xdr:spPr>
        <a:xfrm>
          <a:off x="3797300" y="16356985"/>
          <a:ext cx="838200" cy="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54556</xdr:rowOff>
    </xdr:from>
    <xdr:to>
      <xdr:col>19</xdr:col>
      <xdr:colOff>177800</xdr:colOff>
      <xdr:row>95</xdr:row>
      <xdr:rowOff>69235</xdr:rowOff>
    </xdr:to>
    <xdr:cxnSp macro="">
      <xdr:nvCxnSpPr>
        <xdr:cNvPr id="238" name="直線コネクタ 237"/>
        <xdr:cNvCxnSpPr/>
      </xdr:nvCxnSpPr>
      <xdr:spPr>
        <a:xfrm>
          <a:off x="2908300" y="16342306"/>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54556</xdr:rowOff>
    </xdr:from>
    <xdr:to>
      <xdr:col>15</xdr:col>
      <xdr:colOff>50800</xdr:colOff>
      <xdr:row>95</xdr:row>
      <xdr:rowOff>118869</xdr:rowOff>
    </xdr:to>
    <xdr:cxnSp macro="">
      <xdr:nvCxnSpPr>
        <xdr:cNvPr id="241" name="直線コネクタ 240"/>
        <xdr:cNvCxnSpPr/>
      </xdr:nvCxnSpPr>
      <xdr:spPr>
        <a:xfrm flipV="1">
          <a:off x="2019300" y="16342306"/>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118869</xdr:rowOff>
    </xdr:from>
    <xdr:to>
      <xdr:col>10</xdr:col>
      <xdr:colOff>114300</xdr:colOff>
      <xdr:row>95</xdr:row>
      <xdr:rowOff>129918</xdr:rowOff>
    </xdr:to>
    <xdr:cxnSp macro="">
      <xdr:nvCxnSpPr>
        <xdr:cNvPr id="244" name="直線コネクタ 243"/>
        <xdr:cNvCxnSpPr/>
      </xdr:nvCxnSpPr>
      <xdr:spPr>
        <a:xfrm flipV="1">
          <a:off x="1130300" y="1640661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54781</xdr:rowOff>
    </xdr:from>
    <xdr:to>
      <xdr:col>24</xdr:col>
      <xdr:colOff>114300</xdr:colOff>
      <xdr:row>95</xdr:row>
      <xdr:rowOff>156381</xdr:rowOff>
    </xdr:to>
    <xdr:sp macro="" textlink="">
      <xdr:nvSpPr>
        <xdr:cNvPr id="254" name="楕円 253"/>
        <xdr:cNvSpPr/>
      </xdr:nvSpPr>
      <xdr:spPr>
        <a:xfrm>
          <a:off x="4584700" y="16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77658</xdr:rowOff>
    </xdr:from>
    <xdr:ext cx="534377" cy="259045"/>
    <xdr:sp macro="" textlink="">
      <xdr:nvSpPr>
        <xdr:cNvPr id="255" name="扶助費該当値テキスト"/>
        <xdr:cNvSpPr txBox="1"/>
      </xdr:nvSpPr>
      <xdr:spPr>
        <a:xfrm>
          <a:off x="4686300" y="161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18435</xdr:rowOff>
    </xdr:from>
    <xdr:to>
      <xdr:col>20</xdr:col>
      <xdr:colOff>38100</xdr:colOff>
      <xdr:row>95</xdr:row>
      <xdr:rowOff>120035</xdr:rowOff>
    </xdr:to>
    <xdr:sp macro="" textlink="">
      <xdr:nvSpPr>
        <xdr:cNvPr id="256" name="楕円 255"/>
        <xdr:cNvSpPr/>
      </xdr:nvSpPr>
      <xdr:spPr>
        <a:xfrm>
          <a:off x="3746500" y="1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136562</xdr:rowOff>
    </xdr:from>
    <xdr:ext cx="534377" cy="259045"/>
    <xdr:sp macro="" textlink="">
      <xdr:nvSpPr>
        <xdr:cNvPr id="257" name="テキスト ボックス 256"/>
        <xdr:cNvSpPr txBox="1"/>
      </xdr:nvSpPr>
      <xdr:spPr>
        <a:xfrm>
          <a:off x="3530111" y="160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3756</xdr:rowOff>
    </xdr:from>
    <xdr:to>
      <xdr:col>15</xdr:col>
      <xdr:colOff>101600</xdr:colOff>
      <xdr:row>95</xdr:row>
      <xdr:rowOff>105356</xdr:rowOff>
    </xdr:to>
    <xdr:sp macro="" textlink="">
      <xdr:nvSpPr>
        <xdr:cNvPr id="258" name="楕円 257"/>
        <xdr:cNvSpPr/>
      </xdr:nvSpPr>
      <xdr:spPr>
        <a:xfrm>
          <a:off x="2857500" y="162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121883</xdr:rowOff>
    </xdr:from>
    <xdr:ext cx="534377" cy="259045"/>
    <xdr:sp macro="" textlink="">
      <xdr:nvSpPr>
        <xdr:cNvPr id="259" name="テキスト ボックス 258"/>
        <xdr:cNvSpPr txBox="1"/>
      </xdr:nvSpPr>
      <xdr:spPr>
        <a:xfrm>
          <a:off x="2641111" y="1606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68069</xdr:rowOff>
    </xdr:from>
    <xdr:to>
      <xdr:col>10</xdr:col>
      <xdr:colOff>165100</xdr:colOff>
      <xdr:row>95</xdr:row>
      <xdr:rowOff>169669</xdr:rowOff>
    </xdr:to>
    <xdr:sp macro="" textlink="">
      <xdr:nvSpPr>
        <xdr:cNvPr id="260" name="楕円 259"/>
        <xdr:cNvSpPr/>
      </xdr:nvSpPr>
      <xdr:spPr>
        <a:xfrm>
          <a:off x="1968500" y="163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14746</xdr:rowOff>
    </xdr:from>
    <xdr:ext cx="534377" cy="259045"/>
    <xdr:sp macro="" textlink="">
      <xdr:nvSpPr>
        <xdr:cNvPr id="261" name="テキスト ボックス 260"/>
        <xdr:cNvSpPr txBox="1"/>
      </xdr:nvSpPr>
      <xdr:spPr>
        <a:xfrm>
          <a:off x="1752111" y="161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79118</xdr:rowOff>
    </xdr:from>
    <xdr:to>
      <xdr:col>6</xdr:col>
      <xdr:colOff>38100</xdr:colOff>
      <xdr:row>96</xdr:row>
      <xdr:rowOff>9268</xdr:rowOff>
    </xdr:to>
    <xdr:sp macro="" textlink="">
      <xdr:nvSpPr>
        <xdr:cNvPr id="262" name="楕円 261"/>
        <xdr:cNvSpPr/>
      </xdr:nvSpPr>
      <xdr:spPr>
        <a:xfrm>
          <a:off x="1079500" y="1636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25795</xdr:rowOff>
    </xdr:from>
    <xdr:ext cx="534377" cy="259045"/>
    <xdr:sp macro="" textlink="">
      <xdr:nvSpPr>
        <xdr:cNvPr id="263" name="テキスト ボックス 262"/>
        <xdr:cNvSpPr txBox="1"/>
      </xdr:nvSpPr>
      <xdr:spPr>
        <a:xfrm>
          <a:off x="863111" y="16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50657</xdr:rowOff>
    </xdr:from>
    <xdr:to>
      <xdr:col>55</xdr:col>
      <xdr:colOff>0</xdr:colOff>
      <xdr:row>36</xdr:row>
      <xdr:rowOff>41998</xdr:rowOff>
    </xdr:to>
    <xdr:cxnSp macro="">
      <xdr:nvCxnSpPr>
        <xdr:cNvPr id="292" name="直線コネクタ 291"/>
        <xdr:cNvCxnSpPr/>
      </xdr:nvCxnSpPr>
      <xdr:spPr>
        <a:xfrm flipV="1">
          <a:off x="9639300" y="5537057"/>
          <a:ext cx="838200" cy="67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41998</xdr:rowOff>
    </xdr:from>
    <xdr:to>
      <xdr:col>50</xdr:col>
      <xdr:colOff>114300</xdr:colOff>
      <xdr:row>36</xdr:row>
      <xdr:rowOff>99261</xdr:rowOff>
    </xdr:to>
    <xdr:cxnSp macro="">
      <xdr:nvCxnSpPr>
        <xdr:cNvPr id="295" name="直線コネクタ 294"/>
        <xdr:cNvCxnSpPr/>
      </xdr:nvCxnSpPr>
      <xdr:spPr>
        <a:xfrm flipV="1">
          <a:off x="8750300" y="6214198"/>
          <a:ext cx="8890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55141</xdr:rowOff>
    </xdr:from>
    <xdr:to>
      <xdr:col>45</xdr:col>
      <xdr:colOff>177800</xdr:colOff>
      <xdr:row>36</xdr:row>
      <xdr:rowOff>99261</xdr:rowOff>
    </xdr:to>
    <xdr:cxnSp macro="">
      <xdr:nvCxnSpPr>
        <xdr:cNvPr id="298" name="直線コネクタ 297"/>
        <xdr:cNvCxnSpPr/>
      </xdr:nvCxnSpPr>
      <xdr:spPr>
        <a:xfrm>
          <a:off x="7861300" y="6227341"/>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151949</xdr:rowOff>
    </xdr:from>
    <xdr:to>
      <xdr:col>41</xdr:col>
      <xdr:colOff>50800</xdr:colOff>
      <xdr:row>36</xdr:row>
      <xdr:rowOff>55141</xdr:rowOff>
    </xdr:to>
    <xdr:cxnSp macro="">
      <xdr:nvCxnSpPr>
        <xdr:cNvPr id="301" name="直線コネクタ 300"/>
        <xdr:cNvCxnSpPr/>
      </xdr:nvCxnSpPr>
      <xdr:spPr>
        <a:xfrm>
          <a:off x="6972300" y="6152699"/>
          <a:ext cx="889000" cy="7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171307</xdr:rowOff>
    </xdr:from>
    <xdr:to>
      <xdr:col>55</xdr:col>
      <xdr:colOff>50800</xdr:colOff>
      <xdr:row>32</xdr:row>
      <xdr:rowOff>101457</xdr:rowOff>
    </xdr:to>
    <xdr:sp macro="" textlink="">
      <xdr:nvSpPr>
        <xdr:cNvPr id="311" name="楕円 310"/>
        <xdr:cNvSpPr/>
      </xdr:nvSpPr>
      <xdr:spPr>
        <a:xfrm>
          <a:off x="10426700" y="5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86234</xdr:rowOff>
    </xdr:from>
    <xdr:ext cx="599010" cy="259045"/>
    <xdr:sp macro="" textlink="">
      <xdr:nvSpPr>
        <xdr:cNvPr id="312" name="補助費等該当値テキスト"/>
        <xdr:cNvSpPr txBox="1"/>
      </xdr:nvSpPr>
      <xdr:spPr>
        <a:xfrm>
          <a:off x="10528300" y="54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162648</xdr:rowOff>
    </xdr:from>
    <xdr:to>
      <xdr:col>50</xdr:col>
      <xdr:colOff>165100</xdr:colOff>
      <xdr:row>36</xdr:row>
      <xdr:rowOff>92798</xdr:rowOff>
    </xdr:to>
    <xdr:sp macro="" textlink="">
      <xdr:nvSpPr>
        <xdr:cNvPr id="313" name="楕円 312"/>
        <xdr:cNvSpPr/>
      </xdr:nvSpPr>
      <xdr:spPr>
        <a:xfrm>
          <a:off x="9588500" y="61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109325</xdr:rowOff>
    </xdr:from>
    <xdr:ext cx="599010" cy="259045"/>
    <xdr:sp macro="" textlink="">
      <xdr:nvSpPr>
        <xdr:cNvPr id="314" name="テキスト ボックス 313"/>
        <xdr:cNvSpPr txBox="1"/>
      </xdr:nvSpPr>
      <xdr:spPr>
        <a:xfrm>
          <a:off x="9339795" y="593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48461</xdr:rowOff>
    </xdr:from>
    <xdr:to>
      <xdr:col>46</xdr:col>
      <xdr:colOff>38100</xdr:colOff>
      <xdr:row>36</xdr:row>
      <xdr:rowOff>150061</xdr:rowOff>
    </xdr:to>
    <xdr:sp macro="" textlink="">
      <xdr:nvSpPr>
        <xdr:cNvPr id="315" name="楕円 314"/>
        <xdr:cNvSpPr/>
      </xdr:nvSpPr>
      <xdr:spPr>
        <a:xfrm>
          <a:off x="8699500" y="62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166588</xdr:rowOff>
    </xdr:from>
    <xdr:ext cx="599010" cy="259045"/>
    <xdr:sp macro="" textlink="">
      <xdr:nvSpPr>
        <xdr:cNvPr id="316" name="テキスト ボックス 315"/>
        <xdr:cNvSpPr txBox="1"/>
      </xdr:nvSpPr>
      <xdr:spPr>
        <a:xfrm>
          <a:off x="8450795" y="599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4341</xdr:rowOff>
    </xdr:from>
    <xdr:to>
      <xdr:col>41</xdr:col>
      <xdr:colOff>101600</xdr:colOff>
      <xdr:row>36</xdr:row>
      <xdr:rowOff>105941</xdr:rowOff>
    </xdr:to>
    <xdr:sp macro="" textlink="">
      <xdr:nvSpPr>
        <xdr:cNvPr id="317" name="楕円 316"/>
        <xdr:cNvSpPr/>
      </xdr:nvSpPr>
      <xdr:spPr>
        <a:xfrm>
          <a:off x="7810500" y="61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122468</xdr:rowOff>
    </xdr:from>
    <xdr:ext cx="599010" cy="259045"/>
    <xdr:sp macro="" textlink="">
      <xdr:nvSpPr>
        <xdr:cNvPr id="318" name="テキスト ボックス 317"/>
        <xdr:cNvSpPr txBox="1"/>
      </xdr:nvSpPr>
      <xdr:spPr>
        <a:xfrm>
          <a:off x="7561795" y="595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101149</xdr:rowOff>
    </xdr:from>
    <xdr:to>
      <xdr:col>36</xdr:col>
      <xdr:colOff>165100</xdr:colOff>
      <xdr:row>36</xdr:row>
      <xdr:rowOff>31299</xdr:rowOff>
    </xdr:to>
    <xdr:sp macro="" textlink="">
      <xdr:nvSpPr>
        <xdr:cNvPr id="319" name="楕円 318"/>
        <xdr:cNvSpPr/>
      </xdr:nvSpPr>
      <xdr:spPr>
        <a:xfrm>
          <a:off x="6921500" y="61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47826</xdr:rowOff>
    </xdr:from>
    <xdr:ext cx="599010" cy="259045"/>
    <xdr:sp macro="" textlink="">
      <xdr:nvSpPr>
        <xdr:cNvPr id="320" name="テキスト ボックス 319"/>
        <xdr:cNvSpPr txBox="1"/>
      </xdr:nvSpPr>
      <xdr:spPr>
        <a:xfrm>
          <a:off x="6672795" y="587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33375</xdr:rowOff>
    </xdr:from>
    <xdr:to>
      <xdr:col>55</xdr:col>
      <xdr:colOff>0</xdr:colOff>
      <xdr:row>58</xdr:row>
      <xdr:rowOff>74019</xdr:rowOff>
    </xdr:to>
    <xdr:cxnSp macro="">
      <xdr:nvCxnSpPr>
        <xdr:cNvPr id="347" name="直線コネクタ 346"/>
        <xdr:cNvCxnSpPr/>
      </xdr:nvCxnSpPr>
      <xdr:spPr>
        <a:xfrm>
          <a:off x="9639300" y="9977475"/>
          <a:ext cx="8382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25323</xdr:rowOff>
    </xdr:from>
    <xdr:to>
      <xdr:col>50</xdr:col>
      <xdr:colOff>114300</xdr:colOff>
      <xdr:row>58</xdr:row>
      <xdr:rowOff>33375</xdr:rowOff>
    </xdr:to>
    <xdr:cxnSp macro="">
      <xdr:nvCxnSpPr>
        <xdr:cNvPr id="350" name="直線コネクタ 349"/>
        <xdr:cNvCxnSpPr/>
      </xdr:nvCxnSpPr>
      <xdr:spPr>
        <a:xfrm>
          <a:off x="8750300" y="9969423"/>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121806</xdr:rowOff>
    </xdr:from>
    <xdr:to>
      <xdr:col>45</xdr:col>
      <xdr:colOff>177800</xdr:colOff>
      <xdr:row>58</xdr:row>
      <xdr:rowOff>25323</xdr:rowOff>
    </xdr:to>
    <xdr:cxnSp macro="">
      <xdr:nvCxnSpPr>
        <xdr:cNvPr id="353" name="直線コネクタ 352"/>
        <xdr:cNvCxnSpPr/>
      </xdr:nvCxnSpPr>
      <xdr:spPr>
        <a:xfrm>
          <a:off x="7861300" y="9894456"/>
          <a:ext cx="889000" cy="7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121806</xdr:rowOff>
    </xdr:from>
    <xdr:to>
      <xdr:col>41</xdr:col>
      <xdr:colOff>50800</xdr:colOff>
      <xdr:row>58</xdr:row>
      <xdr:rowOff>92312</xdr:rowOff>
    </xdr:to>
    <xdr:cxnSp macro="">
      <xdr:nvCxnSpPr>
        <xdr:cNvPr id="356" name="直線コネクタ 355"/>
        <xdr:cNvCxnSpPr/>
      </xdr:nvCxnSpPr>
      <xdr:spPr>
        <a:xfrm flipV="1">
          <a:off x="6972300" y="9894456"/>
          <a:ext cx="889000" cy="1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23219</xdr:rowOff>
    </xdr:from>
    <xdr:to>
      <xdr:col>55</xdr:col>
      <xdr:colOff>50800</xdr:colOff>
      <xdr:row>58</xdr:row>
      <xdr:rowOff>124819</xdr:rowOff>
    </xdr:to>
    <xdr:sp macro="" textlink="">
      <xdr:nvSpPr>
        <xdr:cNvPr id="366" name="楕円 365"/>
        <xdr:cNvSpPr/>
      </xdr:nvSpPr>
      <xdr:spPr>
        <a:xfrm>
          <a:off x="10426700" y="99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154025</xdr:rowOff>
    </xdr:from>
    <xdr:to>
      <xdr:col>50</xdr:col>
      <xdr:colOff>165100</xdr:colOff>
      <xdr:row>58</xdr:row>
      <xdr:rowOff>84175</xdr:rowOff>
    </xdr:to>
    <xdr:sp macro="" textlink="">
      <xdr:nvSpPr>
        <xdr:cNvPr id="368" name="楕円 367"/>
        <xdr:cNvSpPr/>
      </xdr:nvSpPr>
      <xdr:spPr>
        <a:xfrm>
          <a:off x="9588500" y="99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75302</xdr:rowOff>
    </xdr:from>
    <xdr:ext cx="599010" cy="259045"/>
    <xdr:sp macro="" textlink="">
      <xdr:nvSpPr>
        <xdr:cNvPr id="369" name="テキスト ボックス 368"/>
        <xdr:cNvSpPr txBox="1"/>
      </xdr:nvSpPr>
      <xdr:spPr>
        <a:xfrm>
          <a:off x="9339795" y="1001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145973</xdr:rowOff>
    </xdr:from>
    <xdr:to>
      <xdr:col>46</xdr:col>
      <xdr:colOff>38100</xdr:colOff>
      <xdr:row>58</xdr:row>
      <xdr:rowOff>76123</xdr:rowOff>
    </xdr:to>
    <xdr:sp macro="" textlink="">
      <xdr:nvSpPr>
        <xdr:cNvPr id="370" name="楕円 369"/>
        <xdr:cNvSpPr/>
      </xdr:nvSpPr>
      <xdr:spPr>
        <a:xfrm>
          <a:off x="8699500" y="99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67250</xdr:rowOff>
    </xdr:from>
    <xdr:ext cx="599010" cy="259045"/>
    <xdr:sp macro="" textlink="">
      <xdr:nvSpPr>
        <xdr:cNvPr id="371" name="テキスト ボックス 370"/>
        <xdr:cNvSpPr txBox="1"/>
      </xdr:nvSpPr>
      <xdr:spPr>
        <a:xfrm>
          <a:off x="8450795" y="100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71006</xdr:rowOff>
    </xdr:from>
    <xdr:to>
      <xdr:col>41</xdr:col>
      <xdr:colOff>101600</xdr:colOff>
      <xdr:row>58</xdr:row>
      <xdr:rowOff>1156</xdr:rowOff>
    </xdr:to>
    <xdr:sp macro="" textlink="">
      <xdr:nvSpPr>
        <xdr:cNvPr id="372" name="楕円 371"/>
        <xdr:cNvSpPr/>
      </xdr:nvSpPr>
      <xdr:spPr>
        <a:xfrm>
          <a:off x="7810500" y="98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17683</xdr:rowOff>
    </xdr:from>
    <xdr:ext cx="599010" cy="259045"/>
    <xdr:sp macro="" textlink="">
      <xdr:nvSpPr>
        <xdr:cNvPr id="373" name="テキスト ボックス 372"/>
        <xdr:cNvSpPr txBox="1"/>
      </xdr:nvSpPr>
      <xdr:spPr>
        <a:xfrm>
          <a:off x="7561795" y="961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41512</xdr:rowOff>
    </xdr:from>
    <xdr:to>
      <xdr:col>36</xdr:col>
      <xdr:colOff>165100</xdr:colOff>
      <xdr:row>58</xdr:row>
      <xdr:rowOff>143112</xdr:rowOff>
    </xdr:to>
    <xdr:sp macro="" textlink="">
      <xdr:nvSpPr>
        <xdr:cNvPr id="374" name="楕円 373"/>
        <xdr:cNvSpPr/>
      </xdr:nvSpPr>
      <xdr:spPr>
        <a:xfrm>
          <a:off x="6921500" y="99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134239</xdr:rowOff>
    </xdr:from>
    <xdr:ext cx="599010" cy="259045"/>
    <xdr:sp macro="" textlink="">
      <xdr:nvSpPr>
        <xdr:cNvPr id="375" name="テキスト ボックス 374"/>
        <xdr:cNvSpPr txBox="1"/>
      </xdr:nvSpPr>
      <xdr:spPr>
        <a:xfrm>
          <a:off x="6672795" y="1007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141210</xdr:rowOff>
    </xdr:from>
    <xdr:to>
      <xdr:col>55</xdr:col>
      <xdr:colOff>0</xdr:colOff>
      <xdr:row>79</xdr:row>
      <xdr:rowOff>23226</xdr:rowOff>
    </xdr:to>
    <xdr:cxnSp macro="">
      <xdr:nvCxnSpPr>
        <xdr:cNvPr id="404" name="直線コネクタ 403"/>
        <xdr:cNvCxnSpPr/>
      </xdr:nvCxnSpPr>
      <xdr:spPr>
        <a:xfrm>
          <a:off x="9639300" y="13514310"/>
          <a:ext cx="838200" cy="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141210</xdr:rowOff>
    </xdr:from>
    <xdr:to>
      <xdr:col>50</xdr:col>
      <xdr:colOff>114300</xdr:colOff>
      <xdr:row>79</xdr:row>
      <xdr:rowOff>4832</xdr:rowOff>
    </xdr:to>
    <xdr:cxnSp macro="">
      <xdr:nvCxnSpPr>
        <xdr:cNvPr id="407" name="直線コネクタ 406"/>
        <xdr:cNvCxnSpPr/>
      </xdr:nvCxnSpPr>
      <xdr:spPr>
        <a:xfrm flipV="1">
          <a:off x="8750300" y="13514310"/>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46588</xdr:rowOff>
    </xdr:from>
    <xdr:to>
      <xdr:col>45</xdr:col>
      <xdr:colOff>177800</xdr:colOff>
      <xdr:row>79</xdr:row>
      <xdr:rowOff>4832</xdr:rowOff>
    </xdr:to>
    <xdr:cxnSp macro="">
      <xdr:nvCxnSpPr>
        <xdr:cNvPr id="410" name="直線コネクタ 409"/>
        <xdr:cNvCxnSpPr/>
      </xdr:nvCxnSpPr>
      <xdr:spPr>
        <a:xfrm>
          <a:off x="7861300" y="13419688"/>
          <a:ext cx="889000" cy="12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46588</xdr:rowOff>
    </xdr:from>
    <xdr:to>
      <xdr:col>41</xdr:col>
      <xdr:colOff>50800</xdr:colOff>
      <xdr:row>79</xdr:row>
      <xdr:rowOff>42301</xdr:rowOff>
    </xdr:to>
    <xdr:cxnSp macro="">
      <xdr:nvCxnSpPr>
        <xdr:cNvPr id="413" name="直線コネクタ 412"/>
        <xdr:cNvCxnSpPr/>
      </xdr:nvCxnSpPr>
      <xdr:spPr>
        <a:xfrm flipV="1">
          <a:off x="6972300" y="13419688"/>
          <a:ext cx="889000" cy="1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143876</xdr:rowOff>
    </xdr:from>
    <xdr:to>
      <xdr:col>55</xdr:col>
      <xdr:colOff>50800</xdr:colOff>
      <xdr:row>79</xdr:row>
      <xdr:rowOff>74026</xdr:rowOff>
    </xdr:to>
    <xdr:sp macro="" textlink="">
      <xdr:nvSpPr>
        <xdr:cNvPr id="423" name="楕円 422"/>
        <xdr:cNvSpPr/>
      </xdr:nvSpPr>
      <xdr:spPr>
        <a:xfrm>
          <a:off x="10426700" y="13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58803</xdr:rowOff>
    </xdr:from>
    <xdr:ext cx="534377" cy="259045"/>
    <xdr:sp macro="" textlink="">
      <xdr:nvSpPr>
        <xdr:cNvPr id="424" name="普通建設事業費 （ うち新規整備　）該当値テキスト"/>
        <xdr:cNvSpPr txBox="1"/>
      </xdr:nvSpPr>
      <xdr:spPr>
        <a:xfrm>
          <a:off x="10528300" y="134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90410</xdr:rowOff>
    </xdr:from>
    <xdr:to>
      <xdr:col>50</xdr:col>
      <xdr:colOff>165100</xdr:colOff>
      <xdr:row>79</xdr:row>
      <xdr:rowOff>20560</xdr:rowOff>
    </xdr:to>
    <xdr:sp macro="" textlink="">
      <xdr:nvSpPr>
        <xdr:cNvPr id="425" name="楕円 424"/>
        <xdr:cNvSpPr/>
      </xdr:nvSpPr>
      <xdr:spPr>
        <a:xfrm>
          <a:off x="9588500" y="134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11687</xdr:rowOff>
    </xdr:from>
    <xdr:ext cx="534377" cy="259045"/>
    <xdr:sp macro="" textlink="">
      <xdr:nvSpPr>
        <xdr:cNvPr id="426" name="テキスト ボックス 425"/>
        <xdr:cNvSpPr txBox="1"/>
      </xdr:nvSpPr>
      <xdr:spPr>
        <a:xfrm>
          <a:off x="9372111" y="135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125482</xdr:rowOff>
    </xdr:from>
    <xdr:to>
      <xdr:col>46</xdr:col>
      <xdr:colOff>38100</xdr:colOff>
      <xdr:row>79</xdr:row>
      <xdr:rowOff>55632</xdr:rowOff>
    </xdr:to>
    <xdr:sp macro="" textlink="">
      <xdr:nvSpPr>
        <xdr:cNvPr id="427" name="楕円 426"/>
        <xdr:cNvSpPr/>
      </xdr:nvSpPr>
      <xdr:spPr>
        <a:xfrm>
          <a:off x="8699500" y="134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46759</xdr:rowOff>
    </xdr:from>
    <xdr:ext cx="534377" cy="259045"/>
    <xdr:sp macro="" textlink="">
      <xdr:nvSpPr>
        <xdr:cNvPr id="428" name="テキスト ボックス 427"/>
        <xdr:cNvSpPr txBox="1"/>
      </xdr:nvSpPr>
      <xdr:spPr>
        <a:xfrm>
          <a:off x="8483111" y="135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167238</xdr:rowOff>
    </xdr:from>
    <xdr:to>
      <xdr:col>41</xdr:col>
      <xdr:colOff>101600</xdr:colOff>
      <xdr:row>78</xdr:row>
      <xdr:rowOff>97388</xdr:rowOff>
    </xdr:to>
    <xdr:sp macro="" textlink="">
      <xdr:nvSpPr>
        <xdr:cNvPr id="429" name="楕円 428"/>
        <xdr:cNvSpPr/>
      </xdr:nvSpPr>
      <xdr:spPr>
        <a:xfrm>
          <a:off x="7810500" y="133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113915</xdr:rowOff>
    </xdr:from>
    <xdr:ext cx="599010" cy="259045"/>
    <xdr:sp macro="" textlink="">
      <xdr:nvSpPr>
        <xdr:cNvPr id="430" name="テキスト ボックス 429"/>
        <xdr:cNvSpPr txBox="1"/>
      </xdr:nvSpPr>
      <xdr:spPr>
        <a:xfrm>
          <a:off x="7561795" y="1314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162951</xdr:rowOff>
    </xdr:from>
    <xdr:to>
      <xdr:col>36</xdr:col>
      <xdr:colOff>165100</xdr:colOff>
      <xdr:row>79</xdr:row>
      <xdr:rowOff>93101</xdr:rowOff>
    </xdr:to>
    <xdr:sp macro="" textlink="">
      <xdr:nvSpPr>
        <xdr:cNvPr id="431" name="楕円 430"/>
        <xdr:cNvSpPr/>
      </xdr:nvSpPr>
      <xdr:spPr>
        <a:xfrm>
          <a:off x="6921500" y="135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84228</xdr:rowOff>
    </xdr:from>
    <xdr:ext cx="469744" cy="259045"/>
    <xdr:sp macro="" textlink="">
      <xdr:nvSpPr>
        <xdr:cNvPr id="432" name="テキスト ボックス 431"/>
        <xdr:cNvSpPr txBox="1"/>
      </xdr:nvSpPr>
      <xdr:spPr>
        <a:xfrm>
          <a:off x="6737428" y="1362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62706</xdr:rowOff>
    </xdr:from>
    <xdr:to>
      <xdr:col>55</xdr:col>
      <xdr:colOff>0</xdr:colOff>
      <xdr:row>98</xdr:row>
      <xdr:rowOff>83944</xdr:rowOff>
    </xdr:to>
    <xdr:cxnSp macro="">
      <xdr:nvCxnSpPr>
        <xdr:cNvPr id="459" name="直線コネクタ 458"/>
        <xdr:cNvCxnSpPr/>
      </xdr:nvCxnSpPr>
      <xdr:spPr>
        <a:xfrm>
          <a:off x="9639300" y="16864806"/>
          <a:ext cx="8382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47481</xdr:rowOff>
    </xdr:from>
    <xdr:to>
      <xdr:col>50</xdr:col>
      <xdr:colOff>114300</xdr:colOff>
      <xdr:row>98</xdr:row>
      <xdr:rowOff>62706</xdr:rowOff>
    </xdr:to>
    <xdr:cxnSp macro="">
      <xdr:nvCxnSpPr>
        <xdr:cNvPr id="462" name="直線コネクタ 461"/>
        <xdr:cNvCxnSpPr/>
      </xdr:nvCxnSpPr>
      <xdr:spPr>
        <a:xfrm>
          <a:off x="8750300" y="16849581"/>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43312</xdr:rowOff>
    </xdr:from>
    <xdr:to>
      <xdr:col>45</xdr:col>
      <xdr:colOff>177800</xdr:colOff>
      <xdr:row>98</xdr:row>
      <xdr:rowOff>47481</xdr:rowOff>
    </xdr:to>
    <xdr:cxnSp macro="">
      <xdr:nvCxnSpPr>
        <xdr:cNvPr id="465" name="直線コネクタ 464"/>
        <xdr:cNvCxnSpPr/>
      </xdr:nvCxnSpPr>
      <xdr:spPr>
        <a:xfrm>
          <a:off x="7861300" y="16845412"/>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43312</xdr:rowOff>
    </xdr:from>
    <xdr:to>
      <xdr:col>41</xdr:col>
      <xdr:colOff>50800</xdr:colOff>
      <xdr:row>98</xdr:row>
      <xdr:rowOff>97172</xdr:rowOff>
    </xdr:to>
    <xdr:cxnSp macro="">
      <xdr:nvCxnSpPr>
        <xdr:cNvPr id="468" name="直線コネクタ 467"/>
        <xdr:cNvCxnSpPr/>
      </xdr:nvCxnSpPr>
      <xdr:spPr>
        <a:xfrm flipV="1">
          <a:off x="6972300" y="16845412"/>
          <a:ext cx="889000" cy="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33144</xdr:rowOff>
    </xdr:from>
    <xdr:to>
      <xdr:col>55</xdr:col>
      <xdr:colOff>50800</xdr:colOff>
      <xdr:row>98</xdr:row>
      <xdr:rowOff>134744</xdr:rowOff>
    </xdr:to>
    <xdr:sp macro="" textlink="">
      <xdr:nvSpPr>
        <xdr:cNvPr id="478" name="楕円 477"/>
        <xdr:cNvSpPr/>
      </xdr:nvSpPr>
      <xdr:spPr>
        <a:xfrm>
          <a:off x="10426700" y="168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99010" cy="259045"/>
    <xdr:sp macro="" textlink="">
      <xdr:nvSpPr>
        <xdr:cNvPr id="479" name="普通建設事業費 （ うち更新整備　）該当値テキスト"/>
        <xdr:cNvSpPr txBox="1"/>
      </xdr:nvSpPr>
      <xdr:spPr>
        <a:xfrm>
          <a:off x="10528300" y="168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11906</xdr:rowOff>
    </xdr:from>
    <xdr:to>
      <xdr:col>50</xdr:col>
      <xdr:colOff>165100</xdr:colOff>
      <xdr:row>98</xdr:row>
      <xdr:rowOff>113506</xdr:rowOff>
    </xdr:to>
    <xdr:sp macro="" textlink="">
      <xdr:nvSpPr>
        <xdr:cNvPr id="480" name="楕円 479"/>
        <xdr:cNvSpPr/>
      </xdr:nvSpPr>
      <xdr:spPr>
        <a:xfrm>
          <a:off x="9588500" y="168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130033</xdr:rowOff>
    </xdr:from>
    <xdr:ext cx="599010" cy="259045"/>
    <xdr:sp macro="" textlink="">
      <xdr:nvSpPr>
        <xdr:cNvPr id="481" name="テキスト ボックス 480"/>
        <xdr:cNvSpPr txBox="1"/>
      </xdr:nvSpPr>
      <xdr:spPr>
        <a:xfrm>
          <a:off x="9339795" y="165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168131</xdr:rowOff>
    </xdr:from>
    <xdr:to>
      <xdr:col>46</xdr:col>
      <xdr:colOff>38100</xdr:colOff>
      <xdr:row>98</xdr:row>
      <xdr:rowOff>98281</xdr:rowOff>
    </xdr:to>
    <xdr:sp macro="" textlink="">
      <xdr:nvSpPr>
        <xdr:cNvPr id="482" name="楕円 481"/>
        <xdr:cNvSpPr/>
      </xdr:nvSpPr>
      <xdr:spPr>
        <a:xfrm>
          <a:off x="8699500" y="1679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114808</xdr:rowOff>
    </xdr:from>
    <xdr:ext cx="599010" cy="259045"/>
    <xdr:sp macro="" textlink="">
      <xdr:nvSpPr>
        <xdr:cNvPr id="483" name="テキスト ボックス 482"/>
        <xdr:cNvSpPr txBox="1"/>
      </xdr:nvSpPr>
      <xdr:spPr>
        <a:xfrm>
          <a:off x="8450795" y="165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163962</xdr:rowOff>
    </xdr:from>
    <xdr:to>
      <xdr:col>41</xdr:col>
      <xdr:colOff>101600</xdr:colOff>
      <xdr:row>98</xdr:row>
      <xdr:rowOff>94112</xdr:rowOff>
    </xdr:to>
    <xdr:sp macro="" textlink="">
      <xdr:nvSpPr>
        <xdr:cNvPr id="484" name="楕円 483"/>
        <xdr:cNvSpPr/>
      </xdr:nvSpPr>
      <xdr:spPr>
        <a:xfrm>
          <a:off x="7810500" y="1679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110639</xdr:rowOff>
    </xdr:from>
    <xdr:ext cx="599010" cy="259045"/>
    <xdr:sp macro="" textlink="">
      <xdr:nvSpPr>
        <xdr:cNvPr id="485" name="テキスト ボックス 484"/>
        <xdr:cNvSpPr txBox="1"/>
      </xdr:nvSpPr>
      <xdr:spPr>
        <a:xfrm>
          <a:off x="7561795" y="1656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46372</xdr:rowOff>
    </xdr:from>
    <xdr:to>
      <xdr:col>36</xdr:col>
      <xdr:colOff>165100</xdr:colOff>
      <xdr:row>98</xdr:row>
      <xdr:rowOff>147972</xdr:rowOff>
    </xdr:to>
    <xdr:sp macro="" textlink="">
      <xdr:nvSpPr>
        <xdr:cNvPr id="486" name="楕円 485"/>
        <xdr:cNvSpPr/>
      </xdr:nvSpPr>
      <xdr:spPr>
        <a:xfrm>
          <a:off x="6921500" y="168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139099</xdr:rowOff>
    </xdr:from>
    <xdr:ext cx="534377" cy="259045"/>
    <xdr:sp macro="" textlink="">
      <xdr:nvSpPr>
        <xdr:cNvPr id="487" name="テキスト ボックス 486"/>
        <xdr:cNvSpPr txBox="1"/>
      </xdr:nvSpPr>
      <xdr:spPr>
        <a:xfrm>
          <a:off x="6705111" y="169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135669</xdr:rowOff>
    </xdr:from>
    <xdr:to>
      <xdr:col>85</xdr:col>
      <xdr:colOff>127000</xdr:colOff>
      <xdr:row>38</xdr:row>
      <xdr:rowOff>139075</xdr:rowOff>
    </xdr:to>
    <xdr:cxnSp macro="">
      <xdr:nvCxnSpPr>
        <xdr:cNvPr id="516" name="直線コネクタ 515"/>
        <xdr:cNvCxnSpPr/>
      </xdr:nvCxnSpPr>
      <xdr:spPr>
        <a:xfrm>
          <a:off x="15481300" y="6650769"/>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135669</xdr:rowOff>
    </xdr:from>
    <xdr:to>
      <xdr:col>81</xdr:col>
      <xdr:colOff>50800</xdr:colOff>
      <xdr:row>39</xdr:row>
      <xdr:rowOff>44450</xdr:rowOff>
    </xdr:to>
    <xdr:cxnSp macro="">
      <xdr:nvCxnSpPr>
        <xdr:cNvPr id="519" name="直線コネクタ 518"/>
        <xdr:cNvCxnSpPr/>
      </xdr:nvCxnSpPr>
      <xdr:spPr>
        <a:xfrm flipV="1">
          <a:off x="14592300" y="6650769"/>
          <a:ext cx="889000" cy="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160510</xdr:rowOff>
    </xdr:from>
    <xdr:to>
      <xdr:col>71</xdr:col>
      <xdr:colOff>177800</xdr:colOff>
      <xdr:row>39</xdr:row>
      <xdr:rowOff>44450</xdr:rowOff>
    </xdr:to>
    <xdr:cxnSp macro="">
      <xdr:nvCxnSpPr>
        <xdr:cNvPr id="525" name="直線コネクタ 524"/>
        <xdr:cNvCxnSpPr/>
      </xdr:nvCxnSpPr>
      <xdr:spPr>
        <a:xfrm>
          <a:off x="12814300" y="6675610"/>
          <a:ext cx="889000" cy="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88275</xdr:rowOff>
    </xdr:from>
    <xdr:to>
      <xdr:col>85</xdr:col>
      <xdr:colOff>177800</xdr:colOff>
      <xdr:row>39</xdr:row>
      <xdr:rowOff>18425</xdr:rowOff>
    </xdr:to>
    <xdr:sp macro="" textlink="">
      <xdr:nvSpPr>
        <xdr:cNvPr id="535" name="楕円 534"/>
        <xdr:cNvSpPr/>
      </xdr:nvSpPr>
      <xdr:spPr>
        <a:xfrm>
          <a:off x="16268700" y="66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47652</xdr:rowOff>
    </xdr:from>
    <xdr:ext cx="534377" cy="259045"/>
    <xdr:sp macro="" textlink="">
      <xdr:nvSpPr>
        <xdr:cNvPr id="536" name="災害復旧事業費該当値テキスト"/>
        <xdr:cNvSpPr txBox="1"/>
      </xdr:nvSpPr>
      <xdr:spPr>
        <a:xfrm>
          <a:off x="16370300" y="639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84869</xdr:rowOff>
    </xdr:from>
    <xdr:to>
      <xdr:col>81</xdr:col>
      <xdr:colOff>101600</xdr:colOff>
      <xdr:row>39</xdr:row>
      <xdr:rowOff>15019</xdr:rowOff>
    </xdr:to>
    <xdr:sp macro="" textlink="">
      <xdr:nvSpPr>
        <xdr:cNvPr id="537" name="楕円 536"/>
        <xdr:cNvSpPr/>
      </xdr:nvSpPr>
      <xdr:spPr>
        <a:xfrm>
          <a:off x="15430500" y="65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31546</xdr:rowOff>
    </xdr:from>
    <xdr:ext cx="534377" cy="259045"/>
    <xdr:sp macro="" textlink="">
      <xdr:nvSpPr>
        <xdr:cNvPr id="538" name="テキスト ボックス 537"/>
        <xdr:cNvSpPr txBox="1"/>
      </xdr:nvSpPr>
      <xdr:spPr>
        <a:xfrm>
          <a:off x="15214111" y="637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109710</xdr:rowOff>
    </xdr:from>
    <xdr:to>
      <xdr:col>67</xdr:col>
      <xdr:colOff>101600</xdr:colOff>
      <xdr:row>39</xdr:row>
      <xdr:rowOff>39860</xdr:rowOff>
    </xdr:to>
    <xdr:sp macro="" textlink="">
      <xdr:nvSpPr>
        <xdr:cNvPr id="543" name="楕円 542"/>
        <xdr:cNvSpPr/>
      </xdr:nvSpPr>
      <xdr:spPr>
        <a:xfrm>
          <a:off x="12763500" y="66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30987</xdr:rowOff>
    </xdr:from>
    <xdr:ext cx="534377" cy="259045"/>
    <xdr:sp macro="" textlink="">
      <xdr:nvSpPr>
        <xdr:cNvPr id="544" name="テキスト ボックス 543"/>
        <xdr:cNvSpPr txBox="1"/>
      </xdr:nvSpPr>
      <xdr:spPr>
        <a:xfrm>
          <a:off x="12547111" y="67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26397</xdr:rowOff>
    </xdr:from>
    <xdr:to>
      <xdr:col>85</xdr:col>
      <xdr:colOff>127000</xdr:colOff>
      <xdr:row>77</xdr:row>
      <xdr:rowOff>46966</xdr:rowOff>
    </xdr:to>
    <xdr:cxnSp macro="">
      <xdr:nvCxnSpPr>
        <xdr:cNvPr id="628" name="直線コネクタ 627"/>
        <xdr:cNvCxnSpPr/>
      </xdr:nvCxnSpPr>
      <xdr:spPr>
        <a:xfrm flipV="1">
          <a:off x="15481300" y="13228047"/>
          <a:ext cx="8382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46966</xdr:rowOff>
    </xdr:from>
    <xdr:to>
      <xdr:col>81</xdr:col>
      <xdr:colOff>50800</xdr:colOff>
      <xdr:row>77</xdr:row>
      <xdr:rowOff>72558</xdr:rowOff>
    </xdr:to>
    <xdr:cxnSp macro="">
      <xdr:nvCxnSpPr>
        <xdr:cNvPr id="631" name="直線コネクタ 630"/>
        <xdr:cNvCxnSpPr/>
      </xdr:nvCxnSpPr>
      <xdr:spPr>
        <a:xfrm flipV="1">
          <a:off x="14592300" y="13248616"/>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43399</xdr:rowOff>
    </xdr:from>
    <xdr:to>
      <xdr:col>76</xdr:col>
      <xdr:colOff>114300</xdr:colOff>
      <xdr:row>77</xdr:row>
      <xdr:rowOff>72558</xdr:rowOff>
    </xdr:to>
    <xdr:cxnSp macro="">
      <xdr:nvCxnSpPr>
        <xdr:cNvPr id="634" name="直線コネクタ 633"/>
        <xdr:cNvCxnSpPr/>
      </xdr:nvCxnSpPr>
      <xdr:spPr>
        <a:xfrm>
          <a:off x="13703300" y="13245049"/>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43399</xdr:rowOff>
    </xdr:from>
    <xdr:to>
      <xdr:col>71</xdr:col>
      <xdr:colOff>177800</xdr:colOff>
      <xdr:row>77</xdr:row>
      <xdr:rowOff>50933</xdr:rowOff>
    </xdr:to>
    <xdr:cxnSp macro="">
      <xdr:nvCxnSpPr>
        <xdr:cNvPr id="637" name="直線コネクタ 636"/>
        <xdr:cNvCxnSpPr/>
      </xdr:nvCxnSpPr>
      <xdr:spPr>
        <a:xfrm flipV="1">
          <a:off x="12814300" y="13245049"/>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147047</xdr:rowOff>
    </xdr:from>
    <xdr:to>
      <xdr:col>85</xdr:col>
      <xdr:colOff>177800</xdr:colOff>
      <xdr:row>77</xdr:row>
      <xdr:rowOff>77197</xdr:rowOff>
    </xdr:to>
    <xdr:sp macro="" textlink="">
      <xdr:nvSpPr>
        <xdr:cNvPr id="647" name="楕円 646"/>
        <xdr:cNvSpPr/>
      </xdr:nvSpPr>
      <xdr:spPr>
        <a:xfrm>
          <a:off x="16268700" y="131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169924</xdr:rowOff>
    </xdr:from>
    <xdr:ext cx="599010" cy="259045"/>
    <xdr:sp macro="" textlink="">
      <xdr:nvSpPr>
        <xdr:cNvPr id="648" name="公債費該当値テキスト"/>
        <xdr:cNvSpPr txBox="1"/>
      </xdr:nvSpPr>
      <xdr:spPr>
        <a:xfrm>
          <a:off x="16370300" y="1302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167616</xdr:rowOff>
    </xdr:from>
    <xdr:to>
      <xdr:col>81</xdr:col>
      <xdr:colOff>101600</xdr:colOff>
      <xdr:row>77</xdr:row>
      <xdr:rowOff>97766</xdr:rowOff>
    </xdr:to>
    <xdr:sp macro="" textlink="">
      <xdr:nvSpPr>
        <xdr:cNvPr id="649" name="楕円 648"/>
        <xdr:cNvSpPr/>
      </xdr:nvSpPr>
      <xdr:spPr>
        <a:xfrm>
          <a:off x="15430500" y="131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114293</xdr:rowOff>
    </xdr:from>
    <xdr:ext cx="599010" cy="259045"/>
    <xdr:sp macro="" textlink="">
      <xdr:nvSpPr>
        <xdr:cNvPr id="650" name="テキスト ボックス 649"/>
        <xdr:cNvSpPr txBox="1"/>
      </xdr:nvSpPr>
      <xdr:spPr>
        <a:xfrm>
          <a:off x="15181795" y="1297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21758</xdr:rowOff>
    </xdr:from>
    <xdr:to>
      <xdr:col>76</xdr:col>
      <xdr:colOff>165100</xdr:colOff>
      <xdr:row>77</xdr:row>
      <xdr:rowOff>123358</xdr:rowOff>
    </xdr:to>
    <xdr:sp macro="" textlink="">
      <xdr:nvSpPr>
        <xdr:cNvPr id="651" name="楕円 650"/>
        <xdr:cNvSpPr/>
      </xdr:nvSpPr>
      <xdr:spPr>
        <a:xfrm>
          <a:off x="14541500" y="132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139885</xdr:rowOff>
    </xdr:from>
    <xdr:ext cx="599010" cy="259045"/>
    <xdr:sp macro="" textlink="">
      <xdr:nvSpPr>
        <xdr:cNvPr id="652" name="テキスト ボックス 651"/>
        <xdr:cNvSpPr txBox="1"/>
      </xdr:nvSpPr>
      <xdr:spPr>
        <a:xfrm>
          <a:off x="14292795" y="129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164049</xdr:rowOff>
    </xdr:from>
    <xdr:to>
      <xdr:col>72</xdr:col>
      <xdr:colOff>38100</xdr:colOff>
      <xdr:row>77</xdr:row>
      <xdr:rowOff>94199</xdr:rowOff>
    </xdr:to>
    <xdr:sp macro="" textlink="">
      <xdr:nvSpPr>
        <xdr:cNvPr id="653" name="楕円 652"/>
        <xdr:cNvSpPr/>
      </xdr:nvSpPr>
      <xdr:spPr>
        <a:xfrm>
          <a:off x="13652500" y="131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110725</xdr:rowOff>
    </xdr:from>
    <xdr:ext cx="599010" cy="259045"/>
    <xdr:sp macro="" textlink="">
      <xdr:nvSpPr>
        <xdr:cNvPr id="654" name="テキスト ボックス 653"/>
        <xdr:cNvSpPr txBox="1"/>
      </xdr:nvSpPr>
      <xdr:spPr>
        <a:xfrm>
          <a:off x="13403795" y="12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xdr:rowOff>
    </xdr:from>
    <xdr:to>
      <xdr:col>67</xdr:col>
      <xdr:colOff>101600</xdr:colOff>
      <xdr:row>77</xdr:row>
      <xdr:rowOff>101733</xdr:rowOff>
    </xdr:to>
    <xdr:sp macro="" textlink="">
      <xdr:nvSpPr>
        <xdr:cNvPr id="655" name="楕円 654"/>
        <xdr:cNvSpPr/>
      </xdr:nvSpPr>
      <xdr:spPr>
        <a:xfrm>
          <a:off x="12763500" y="132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118260</xdr:rowOff>
    </xdr:from>
    <xdr:ext cx="599010" cy="259045"/>
    <xdr:sp macro="" textlink="">
      <xdr:nvSpPr>
        <xdr:cNvPr id="656" name="テキスト ボックス 655"/>
        <xdr:cNvSpPr txBox="1"/>
      </xdr:nvSpPr>
      <xdr:spPr>
        <a:xfrm>
          <a:off x="12514795" y="1297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167598</xdr:rowOff>
    </xdr:from>
    <xdr:to>
      <xdr:col>85</xdr:col>
      <xdr:colOff>127000</xdr:colOff>
      <xdr:row>99</xdr:row>
      <xdr:rowOff>29935</xdr:rowOff>
    </xdr:to>
    <xdr:cxnSp macro="">
      <xdr:nvCxnSpPr>
        <xdr:cNvPr id="687" name="直線コネクタ 686"/>
        <xdr:cNvCxnSpPr/>
      </xdr:nvCxnSpPr>
      <xdr:spPr>
        <a:xfrm flipV="1">
          <a:off x="15481300" y="16969698"/>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114171</xdr:rowOff>
    </xdr:from>
    <xdr:to>
      <xdr:col>81</xdr:col>
      <xdr:colOff>50800</xdr:colOff>
      <xdr:row>99</xdr:row>
      <xdr:rowOff>29935</xdr:rowOff>
    </xdr:to>
    <xdr:cxnSp macro="">
      <xdr:nvCxnSpPr>
        <xdr:cNvPr id="690" name="直線コネクタ 689"/>
        <xdr:cNvCxnSpPr/>
      </xdr:nvCxnSpPr>
      <xdr:spPr>
        <a:xfrm>
          <a:off x="14592300" y="16916271"/>
          <a:ext cx="889000" cy="8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114171</xdr:rowOff>
    </xdr:from>
    <xdr:to>
      <xdr:col>76</xdr:col>
      <xdr:colOff>114300</xdr:colOff>
      <xdr:row>99</xdr:row>
      <xdr:rowOff>7014</xdr:rowOff>
    </xdr:to>
    <xdr:cxnSp macro="">
      <xdr:nvCxnSpPr>
        <xdr:cNvPr id="693" name="直線コネクタ 692"/>
        <xdr:cNvCxnSpPr/>
      </xdr:nvCxnSpPr>
      <xdr:spPr>
        <a:xfrm flipV="1">
          <a:off x="13703300" y="16916271"/>
          <a:ext cx="889000" cy="6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114342</xdr:rowOff>
    </xdr:from>
    <xdr:to>
      <xdr:col>71</xdr:col>
      <xdr:colOff>177800</xdr:colOff>
      <xdr:row>99</xdr:row>
      <xdr:rowOff>7014</xdr:rowOff>
    </xdr:to>
    <xdr:cxnSp macro="">
      <xdr:nvCxnSpPr>
        <xdr:cNvPr id="696" name="直線コネクタ 695"/>
        <xdr:cNvCxnSpPr/>
      </xdr:nvCxnSpPr>
      <xdr:spPr>
        <a:xfrm>
          <a:off x="12814300" y="16916442"/>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116798</xdr:rowOff>
    </xdr:from>
    <xdr:to>
      <xdr:col>85</xdr:col>
      <xdr:colOff>177800</xdr:colOff>
      <xdr:row>99</xdr:row>
      <xdr:rowOff>46948</xdr:rowOff>
    </xdr:to>
    <xdr:sp macro="" textlink="">
      <xdr:nvSpPr>
        <xdr:cNvPr id="706" name="楕円 705"/>
        <xdr:cNvSpPr/>
      </xdr:nvSpPr>
      <xdr:spPr>
        <a:xfrm>
          <a:off x="16268700" y="169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76175</xdr:rowOff>
    </xdr:from>
    <xdr:ext cx="534377" cy="259045"/>
    <xdr:sp macro="" textlink="">
      <xdr:nvSpPr>
        <xdr:cNvPr id="707" name="積立金該当値テキスト"/>
        <xdr:cNvSpPr txBox="1"/>
      </xdr:nvSpPr>
      <xdr:spPr>
        <a:xfrm>
          <a:off x="16370300" y="167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150585</xdr:rowOff>
    </xdr:from>
    <xdr:to>
      <xdr:col>81</xdr:col>
      <xdr:colOff>101600</xdr:colOff>
      <xdr:row>99</xdr:row>
      <xdr:rowOff>80735</xdr:rowOff>
    </xdr:to>
    <xdr:sp macro="" textlink="">
      <xdr:nvSpPr>
        <xdr:cNvPr id="708" name="楕円 707"/>
        <xdr:cNvSpPr/>
      </xdr:nvSpPr>
      <xdr:spPr>
        <a:xfrm>
          <a:off x="15430500" y="169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71862</xdr:rowOff>
    </xdr:from>
    <xdr:ext cx="534377" cy="259045"/>
    <xdr:sp macro="" textlink="">
      <xdr:nvSpPr>
        <xdr:cNvPr id="709" name="テキスト ボックス 708"/>
        <xdr:cNvSpPr txBox="1"/>
      </xdr:nvSpPr>
      <xdr:spPr>
        <a:xfrm>
          <a:off x="15214111" y="170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63371</xdr:rowOff>
    </xdr:from>
    <xdr:to>
      <xdr:col>76</xdr:col>
      <xdr:colOff>165100</xdr:colOff>
      <xdr:row>98</xdr:row>
      <xdr:rowOff>164971</xdr:rowOff>
    </xdr:to>
    <xdr:sp macro="" textlink="">
      <xdr:nvSpPr>
        <xdr:cNvPr id="710" name="楕円 709"/>
        <xdr:cNvSpPr/>
      </xdr:nvSpPr>
      <xdr:spPr>
        <a:xfrm>
          <a:off x="14541500" y="168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10048</xdr:rowOff>
    </xdr:from>
    <xdr:ext cx="599010" cy="259045"/>
    <xdr:sp macro="" textlink="">
      <xdr:nvSpPr>
        <xdr:cNvPr id="711" name="テキスト ボックス 710"/>
        <xdr:cNvSpPr txBox="1"/>
      </xdr:nvSpPr>
      <xdr:spPr>
        <a:xfrm>
          <a:off x="14292795" y="1664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127664</xdr:rowOff>
    </xdr:from>
    <xdr:to>
      <xdr:col>72</xdr:col>
      <xdr:colOff>38100</xdr:colOff>
      <xdr:row>99</xdr:row>
      <xdr:rowOff>57814</xdr:rowOff>
    </xdr:to>
    <xdr:sp macro="" textlink="">
      <xdr:nvSpPr>
        <xdr:cNvPr id="712" name="楕円 711"/>
        <xdr:cNvSpPr/>
      </xdr:nvSpPr>
      <xdr:spPr>
        <a:xfrm>
          <a:off x="13652500" y="169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74341</xdr:rowOff>
    </xdr:from>
    <xdr:ext cx="534377" cy="259045"/>
    <xdr:sp macro="" textlink="">
      <xdr:nvSpPr>
        <xdr:cNvPr id="713" name="テキスト ボックス 712"/>
        <xdr:cNvSpPr txBox="1"/>
      </xdr:nvSpPr>
      <xdr:spPr>
        <a:xfrm>
          <a:off x="13436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63542</xdr:rowOff>
    </xdr:from>
    <xdr:to>
      <xdr:col>67</xdr:col>
      <xdr:colOff>101600</xdr:colOff>
      <xdr:row>98</xdr:row>
      <xdr:rowOff>165142</xdr:rowOff>
    </xdr:to>
    <xdr:sp macro="" textlink="">
      <xdr:nvSpPr>
        <xdr:cNvPr id="714" name="楕円 713"/>
        <xdr:cNvSpPr/>
      </xdr:nvSpPr>
      <xdr:spPr>
        <a:xfrm>
          <a:off x="12763500" y="168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10219</xdr:rowOff>
    </xdr:from>
    <xdr:ext cx="599010" cy="259045"/>
    <xdr:sp macro="" textlink="">
      <xdr:nvSpPr>
        <xdr:cNvPr id="715" name="テキスト ボックス 714"/>
        <xdr:cNvSpPr txBox="1"/>
      </xdr:nvSpPr>
      <xdr:spPr>
        <a:xfrm>
          <a:off x="12514795" y="166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165684</xdr:rowOff>
    </xdr:from>
    <xdr:to>
      <xdr:col>116</xdr:col>
      <xdr:colOff>63500</xdr:colOff>
      <xdr:row>55</xdr:row>
      <xdr:rowOff>55785</xdr:rowOff>
    </xdr:to>
    <xdr:cxnSp macro="">
      <xdr:nvCxnSpPr>
        <xdr:cNvPr id="801" name="直線コネクタ 800"/>
        <xdr:cNvCxnSpPr/>
      </xdr:nvCxnSpPr>
      <xdr:spPr>
        <a:xfrm flipV="1">
          <a:off x="21323300" y="9423984"/>
          <a:ext cx="838200" cy="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55785</xdr:rowOff>
    </xdr:from>
    <xdr:to>
      <xdr:col>111</xdr:col>
      <xdr:colOff>177800</xdr:colOff>
      <xdr:row>55</xdr:row>
      <xdr:rowOff>166922</xdr:rowOff>
    </xdr:to>
    <xdr:cxnSp macro="">
      <xdr:nvCxnSpPr>
        <xdr:cNvPr id="804" name="直線コネクタ 803"/>
        <xdr:cNvCxnSpPr/>
      </xdr:nvCxnSpPr>
      <xdr:spPr>
        <a:xfrm flipV="1">
          <a:off x="20434300" y="9485535"/>
          <a:ext cx="8890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166922</xdr:rowOff>
    </xdr:from>
    <xdr:to>
      <xdr:col>107</xdr:col>
      <xdr:colOff>50800</xdr:colOff>
      <xdr:row>56</xdr:row>
      <xdr:rowOff>1588</xdr:rowOff>
    </xdr:to>
    <xdr:cxnSp macro="">
      <xdr:nvCxnSpPr>
        <xdr:cNvPr id="807" name="直線コネクタ 806"/>
        <xdr:cNvCxnSpPr/>
      </xdr:nvCxnSpPr>
      <xdr:spPr>
        <a:xfrm flipV="1">
          <a:off x="19545300" y="9596672"/>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1588</xdr:rowOff>
    </xdr:from>
    <xdr:to>
      <xdr:col>102</xdr:col>
      <xdr:colOff>114300</xdr:colOff>
      <xdr:row>56</xdr:row>
      <xdr:rowOff>7055</xdr:rowOff>
    </xdr:to>
    <xdr:cxnSp macro="">
      <xdr:nvCxnSpPr>
        <xdr:cNvPr id="810" name="直線コネクタ 809"/>
        <xdr:cNvCxnSpPr/>
      </xdr:nvCxnSpPr>
      <xdr:spPr>
        <a:xfrm flipV="1">
          <a:off x="18656300" y="9602788"/>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114884</xdr:rowOff>
    </xdr:from>
    <xdr:to>
      <xdr:col>116</xdr:col>
      <xdr:colOff>114300</xdr:colOff>
      <xdr:row>55</xdr:row>
      <xdr:rowOff>45034</xdr:rowOff>
    </xdr:to>
    <xdr:sp macro="" textlink="">
      <xdr:nvSpPr>
        <xdr:cNvPr id="820" name="楕円 819"/>
        <xdr:cNvSpPr/>
      </xdr:nvSpPr>
      <xdr:spPr>
        <a:xfrm>
          <a:off x="22110700" y="9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137761</xdr:rowOff>
    </xdr:from>
    <xdr:ext cx="534377" cy="259045"/>
    <xdr:sp macro="" textlink="">
      <xdr:nvSpPr>
        <xdr:cNvPr id="821" name="貸付金該当値テキスト"/>
        <xdr:cNvSpPr txBox="1"/>
      </xdr:nvSpPr>
      <xdr:spPr>
        <a:xfrm>
          <a:off x="22212300" y="92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4985</xdr:rowOff>
    </xdr:from>
    <xdr:to>
      <xdr:col>112</xdr:col>
      <xdr:colOff>38100</xdr:colOff>
      <xdr:row>55</xdr:row>
      <xdr:rowOff>106585</xdr:rowOff>
    </xdr:to>
    <xdr:sp macro="" textlink="">
      <xdr:nvSpPr>
        <xdr:cNvPr id="822" name="楕円 821"/>
        <xdr:cNvSpPr/>
      </xdr:nvSpPr>
      <xdr:spPr>
        <a:xfrm>
          <a:off x="21272500" y="94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123112</xdr:rowOff>
    </xdr:from>
    <xdr:ext cx="534377" cy="259045"/>
    <xdr:sp macro="" textlink="">
      <xdr:nvSpPr>
        <xdr:cNvPr id="823" name="テキスト ボックス 822"/>
        <xdr:cNvSpPr txBox="1"/>
      </xdr:nvSpPr>
      <xdr:spPr>
        <a:xfrm>
          <a:off x="21056111" y="92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116122</xdr:rowOff>
    </xdr:from>
    <xdr:to>
      <xdr:col>107</xdr:col>
      <xdr:colOff>101600</xdr:colOff>
      <xdr:row>56</xdr:row>
      <xdr:rowOff>46272</xdr:rowOff>
    </xdr:to>
    <xdr:sp macro="" textlink="">
      <xdr:nvSpPr>
        <xdr:cNvPr id="824" name="楕円 823"/>
        <xdr:cNvSpPr/>
      </xdr:nvSpPr>
      <xdr:spPr>
        <a:xfrm>
          <a:off x="20383500" y="95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62799</xdr:rowOff>
    </xdr:from>
    <xdr:ext cx="534377" cy="259045"/>
    <xdr:sp macro="" textlink="">
      <xdr:nvSpPr>
        <xdr:cNvPr id="825" name="テキスト ボックス 824"/>
        <xdr:cNvSpPr txBox="1"/>
      </xdr:nvSpPr>
      <xdr:spPr>
        <a:xfrm>
          <a:off x="20167111" y="93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122238</xdr:rowOff>
    </xdr:from>
    <xdr:to>
      <xdr:col>102</xdr:col>
      <xdr:colOff>165100</xdr:colOff>
      <xdr:row>56</xdr:row>
      <xdr:rowOff>52388</xdr:rowOff>
    </xdr:to>
    <xdr:sp macro="" textlink="">
      <xdr:nvSpPr>
        <xdr:cNvPr id="826" name="楕円 825"/>
        <xdr:cNvSpPr/>
      </xdr:nvSpPr>
      <xdr:spPr>
        <a:xfrm>
          <a:off x="19494500" y="95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68915</xdr:rowOff>
    </xdr:from>
    <xdr:ext cx="534377" cy="259045"/>
    <xdr:sp macro="" textlink="">
      <xdr:nvSpPr>
        <xdr:cNvPr id="827" name="テキスト ボックス 826"/>
        <xdr:cNvSpPr txBox="1"/>
      </xdr:nvSpPr>
      <xdr:spPr>
        <a:xfrm>
          <a:off x="19278111" y="93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127705</xdr:rowOff>
    </xdr:from>
    <xdr:to>
      <xdr:col>98</xdr:col>
      <xdr:colOff>38100</xdr:colOff>
      <xdr:row>56</xdr:row>
      <xdr:rowOff>57855</xdr:rowOff>
    </xdr:to>
    <xdr:sp macro="" textlink="">
      <xdr:nvSpPr>
        <xdr:cNvPr id="828" name="楕円 827"/>
        <xdr:cNvSpPr/>
      </xdr:nvSpPr>
      <xdr:spPr>
        <a:xfrm>
          <a:off x="18605500" y="95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74382</xdr:rowOff>
    </xdr:from>
    <xdr:ext cx="534377" cy="259045"/>
    <xdr:sp macro="" textlink="">
      <xdr:nvSpPr>
        <xdr:cNvPr id="829" name="テキスト ボックス 828"/>
        <xdr:cNvSpPr txBox="1"/>
      </xdr:nvSpPr>
      <xdr:spPr>
        <a:xfrm>
          <a:off x="18389111" y="9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34704</xdr:rowOff>
    </xdr:from>
    <xdr:to>
      <xdr:col>116</xdr:col>
      <xdr:colOff>63500</xdr:colOff>
      <xdr:row>72</xdr:row>
      <xdr:rowOff>106173</xdr:rowOff>
    </xdr:to>
    <xdr:cxnSp macro="">
      <xdr:nvCxnSpPr>
        <xdr:cNvPr id="856" name="直線コネクタ 855"/>
        <xdr:cNvCxnSpPr/>
      </xdr:nvCxnSpPr>
      <xdr:spPr>
        <a:xfrm>
          <a:off x="21323300" y="12379104"/>
          <a:ext cx="838200" cy="7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34704</xdr:rowOff>
    </xdr:from>
    <xdr:to>
      <xdr:col>111</xdr:col>
      <xdr:colOff>177800</xdr:colOff>
      <xdr:row>72</xdr:row>
      <xdr:rowOff>56193</xdr:rowOff>
    </xdr:to>
    <xdr:cxnSp macro="">
      <xdr:nvCxnSpPr>
        <xdr:cNvPr id="859" name="直線コネクタ 858"/>
        <xdr:cNvCxnSpPr/>
      </xdr:nvCxnSpPr>
      <xdr:spPr>
        <a:xfrm flipV="1">
          <a:off x="20434300" y="12379104"/>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56193</xdr:rowOff>
    </xdr:from>
    <xdr:to>
      <xdr:col>107</xdr:col>
      <xdr:colOff>50800</xdr:colOff>
      <xdr:row>72</xdr:row>
      <xdr:rowOff>82793</xdr:rowOff>
    </xdr:to>
    <xdr:cxnSp macro="">
      <xdr:nvCxnSpPr>
        <xdr:cNvPr id="862" name="直線コネクタ 861"/>
        <xdr:cNvCxnSpPr/>
      </xdr:nvCxnSpPr>
      <xdr:spPr>
        <a:xfrm flipV="1">
          <a:off x="19545300" y="12400593"/>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82793</xdr:rowOff>
    </xdr:from>
    <xdr:to>
      <xdr:col>102</xdr:col>
      <xdr:colOff>114300</xdr:colOff>
      <xdr:row>73</xdr:row>
      <xdr:rowOff>42586</xdr:rowOff>
    </xdr:to>
    <xdr:cxnSp macro="">
      <xdr:nvCxnSpPr>
        <xdr:cNvPr id="865" name="直線コネクタ 864"/>
        <xdr:cNvCxnSpPr/>
      </xdr:nvCxnSpPr>
      <xdr:spPr>
        <a:xfrm flipV="1">
          <a:off x="18656300" y="12427193"/>
          <a:ext cx="889000" cy="1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55373</xdr:rowOff>
    </xdr:from>
    <xdr:to>
      <xdr:col>116</xdr:col>
      <xdr:colOff>114300</xdr:colOff>
      <xdr:row>72</xdr:row>
      <xdr:rowOff>156973</xdr:rowOff>
    </xdr:to>
    <xdr:sp macro="" textlink="">
      <xdr:nvSpPr>
        <xdr:cNvPr id="875" name="楕円 874"/>
        <xdr:cNvSpPr/>
      </xdr:nvSpPr>
      <xdr:spPr>
        <a:xfrm>
          <a:off x="22110700" y="12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78250</xdr:rowOff>
    </xdr:from>
    <xdr:ext cx="599010" cy="259045"/>
    <xdr:sp macro="" textlink="">
      <xdr:nvSpPr>
        <xdr:cNvPr id="876" name="繰出金該当値テキスト"/>
        <xdr:cNvSpPr txBox="1"/>
      </xdr:nvSpPr>
      <xdr:spPr>
        <a:xfrm>
          <a:off x="22212300" y="122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155354</xdr:rowOff>
    </xdr:from>
    <xdr:to>
      <xdr:col>112</xdr:col>
      <xdr:colOff>38100</xdr:colOff>
      <xdr:row>72</xdr:row>
      <xdr:rowOff>85504</xdr:rowOff>
    </xdr:to>
    <xdr:sp macro="" textlink="">
      <xdr:nvSpPr>
        <xdr:cNvPr id="877" name="楕円 876"/>
        <xdr:cNvSpPr/>
      </xdr:nvSpPr>
      <xdr:spPr>
        <a:xfrm>
          <a:off x="21272500" y="123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102031</xdr:rowOff>
    </xdr:from>
    <xdr:ext cx="599010" cy="259045"/>
    <xdr:sp macro="" textlink="">
      <xdr:nvSpPr>
        <xdr:cNvPr id="878" name="テキスト ボックス 877"/>
        <xdr:cNvSpPr txBox="1"/>
      </xdr:nvSpPr>
      <xdr:spPr>
        <a:xfrm>
          <a:off x="21023795" y="1210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5393</xdr:rowOff>
    </xdr:from>
    <xdr:to>
      <xdr:col>107</xdr:col>
      <xdr:colOff>101600</xdr:colOff>
      <xdr:row>72</xdr:row>
      <xdr:rowOff>106993</xdr:rowOff>
    </xdr:to>
    <xdr:sp macro="" textlink="">
      <xdr:nvSpPr>
        <xdr:cNvPr id="879" name="楕円 878"/>
        <xdr:cNvSpPr/>
      </xdr:nvSpPr>
      <xdr:spPr>
        <a:xfrm>
          <a:off x="20383500" y="123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123520</xdr:rowOff>
    </xdr:from>
    <xdr:ext cx="599010" cy="259045"/>
    <xdr:sp macro="" textlink="">
      <xdr:nvSpPr>
        <xdr:cNvPr id="880" name="テキスト ボックス 879"/>
        <xdr:cNvSpPr txBox="1"/>
      </xdr:nvSpPr>
      <xdr:spPr>
        <a:xfrm>
          <a:off x="20134795" y="121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31993</xdr:rowOff>
    </xdr:from>
    <xdr:to>
      <xdr:col>102</xdr:col>
      <xdr:colOff>165100</xdr:colOff>
      <xdr:row>72</xdr:row>
      <xdr:rowOff>133593</xdr:rowOff>
    </xdr:to>
    <xdr:sp macro="" textlink="">
      <xdr:nvSpPr>
        <xdr:cNvPr id="881" name="楕円 880"/>
        <xdr:cNvSpPr/>
      </xdr:nvSpPr>
      <xdr:spPr>
        <a:xfrm>
          <a:off x="19494500" y="123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150120</xdr:rowOff>
    </xdr:from>
    <xdr:ext cx="599010" cy="259045"/>
    <xdr:sp macro="" textlink="">
      <xdr:nvSpPr>
        <xdr:cNvPr id="882" name="テキスト ボックス 881"/>
        <xdr:cNvSpPr txBox="1"/>
      </xdr:nvSpPr>
      <xdr:spPr>
        <a:xfrm>
          <a:off x="19245795" y="1215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163236</xdr:rowOff>
    </xdr:from>
    <xdr:to>
      <xdr:col>98</xdr:col>
      <xdr:colOff>38100</xdr:colOff>
      <xdr:row>73</xdr:row>
      <xdr:rowOff>93386</xdr:rowOff>
    </xdr:to>
    <xdr:sp macro="" textlink="">
      <xdr:nvSpPr>
        <xdr:cNvPr id="883" name="楕円 882"/>
        <xdr:cNvSpPr/>
      </xdr:nvSpPr>
      <xdr:spPr>
        <a:xfrm>
          <a:off x="18605500" y="125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109913</xdr:rowOff>
    </xdr:from>
    <xdr:ext cx="599010" cy="259045"/>
    <xdr:sp macro="" textlink="">
      <xdr:nvSpPr>
        <xdr:cNvPr id="884" name="テキスト ボックス 883"/>
        <xdr:cNvSpPr txBox="1"/>
      </xdr:nvSpPr>
      <xdr:spPr>
        <a:xfrm>
          <a:off x="18356795" y="1228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２１６</a:t>
          </a:r>
          <a:r>
            <a:rPr kumimoji="1" lang="ja-JP" altLang="ja-JP" sz="1100" b="0" i="0" baseline="0">
              <a:solidFill>
                <a:schemeClr val="dk1"/>
              </a:solidFill>
              <a:effectLst/>
              <a:latin typeface="+mn-lt"/>
              <a:ea typeface="+mn-ea"/>
              <a:cs typeface="+mn-cs"/>
            </a:rPr>
            <a:t>千円となっている。主な構成項目である人件費は、住民一人当たり</a:t>
          </a:r>
          <a:r>
            <a:rPr kumimoji="1" lang="ja-JP" altLang="en-US" sz="1100" b="0" i="0" baseline="0">
              <a:solidFill>
                <a:schemeClr val="dk1"/>
              </a:solidFill>
              <a:effectLst/>
              <a:latin typeface="+mn-lt"/>
              <a:ea typeface="+mn-ea"/>
              <a:cs typeface="+mn-cs"/>
            </a:rPr>
            <a:t>３２８</a:t>
          </a:r>
          <a:r>
            <a:rPr kumimoji="1" lang="ja-JP" altLang="ja-JP" sz="1100" b="0" i="0" baseline="0">
              <a:solidFill>
                <a:schemeClr val="dk1"/>
              </a:solidFill>
              <a:effectLst/>
              <a:latin typeface="+mn-lt"/>
              <a:ea typeface="+mn-ea"/>
              <a:cs typeface="+mn-cs"/>
            </a:rPr>
            <a:t>千円となっており、平成２３年度から３００千円程度で推移してきており、高止まり傾向にある。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・維持補修費は住民一人当たり</a:t>
          </a:r>
          <a:r>
            <a:rPr kumimoji="1" lang="ja-JP" altLang="en-US" sz="1100" b="0" i="0" baseline="0">
              <a:solidFill>
                <a:schemeClr val="dk1"/>
              </a:solidFill>
              <a:effectLst/>
              <a:latin typeface="+mn-lt"/>
              <a:ea typeface="+mn-ea"/>
              <a:cs typeface="+mn-cs"/>
            </a:rPr>
            <a:t>１４６</a:t>
          </a:r>
          <a:r>
            <a:rPr kumimoji="1" lang="ja-JP" altLang="ja-JP" sz="1100" b="0" i="0" baseline="0">
              <a:solidFill>
                <a:schemeClr val="dk1"/>
              </a:solidFill>
              <a:effectLst/>
              <a:latin typeface="+mn-lt"/>
              <a:ea typeface="+mn-ea"/>
              <a:cs typeface="+mn-cs"/>
            </a:rPr>
            <a:t>千円となっており、類似団体と比較しても一人当たりコストが高い状況となっている。これは、</a:t>
          </a:r>
          <a:r>
            <a:rPr kumimoji="1" lang="ja-JP" altLang="en-US" sz="1100" b="0" i="0" baseline="0">
              <a:solidFill>
                <a:schemeClr val="dk1"/>
              </a:solidFill>
              <a:effectLst/>
              <a:latin typeface="+mn-lt"/>
              <a:ea typeface="+mn-ea"/>
              <a:cs typeface="+mn-cs"/>
            </a:rPr>
            <a:t>公共施設の老朽化による維持補修等費用</a:t>
          </a:r>
          <a:r>
            <a:rPr kumimoji="1" lang="ja-JP" altLang="ja-JP" sz="1100" b="0" i="0" baseline="0">
              <a:solidFill>
                <a:schemeClr val="dk1"/>
              </a:solidFill>
              <a:effectLst/>
              <a:latin typeface="+mn-lt"/>
              <a:ea typeface="+mn-ea"/>
              <a:cs typeface="+mn-cs"/>
            </a:rPr>
            <a:t>や除雪費用の大幅な増加によるものでる。このため、修繕等の優先順位を徹底していくことで、事業費の減少を目指すこととしてい</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補助費等は住民１人当たり６２６千円となっており、類似団体と比較しても１人当たりコストが高い状況となっている。これは、消防支署庁舎改築による一部事務組合に対する負担金の増加によるものであ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
1,168
279.52
2,637,137
2,599,830
23,647
1,501,658
2,081,445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56566</xdr:rowOff>
    </xdr:from>
    <xdr:to>
      <xdr:col>24</xdr:col>
      <xdr:colOff>63500</xdr:colOff>
      <xdr:row>35</xdr:row>
      <xdr:rowOff>76226</xdr:rowOff>
    </xdr:to>
    <xdr:cxnSp macro="">
      <xdr:nvCxnSpPr>
        <xdr:cNvPr id="60" name="直線コネクタ 59"/>
        <xdr:cNvCxnSpPr/>
      </xdr:nvCxnSpPr>
      <xdr:spPr>
        <a:xfrm flipV="1">
          <a:off x="3797300" y="6057316"/>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68891</xdr:rowOff>
    </xdr:from>
    <xdr:to>
      <xdr:col>19</xdr:col>
      <xdr:colOff>177800</xdr:colOff>
      <xdr:row>35</xdr:row>
      <xdr:rowOff>76226</xdr:rowOff>
    </xdr:to>
    <xdr:cxnSp macro="">
      <xdr:nvCxnSpPr>
        <xdr:cNvPr id="63" name="直線コネクタ 62"/>
        <xdr:cNvCxnSpPr/>
      </xdr:nvCxnSpPr>
      <xdr:spPr>
        <a:xfrm>
          <a:off x="2908300" y="6069641"/>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57328</xdr:rowOff>
    </xdr:from>
    <xdr:to>
      <xdr:col>15</xdr:col>
      <xdr:colOff>50800</xdr:colOff>
      <xdr:row>35</xdr:row>
      <xdr:rowOff>68891</xdr:rowOff>
    </xdr:to>
    <xdr:cxnSp macro="">
      <xdr:nvCxnSpPr>
        <xdr:cNvPr id="66" name="直線コネクタ 65"/>
        <xdr:cNvCxnSpPr/>
      </xdr:nvCxnSpPr>
      <xdr:spPr>
        <a:xfrm>
          <a:off x="2019300" y="6058078"/>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57328</xdr:rowOff>
    </xdr:from>
    <xdr:to>
      <xdr:col>10</xdr:col>
      <xdr:colOff>114300</xdr:colOff>
      <xdr:row>35</xdr:row>
      <xdr:rowOff>132975</xdr:rowOff>
    </xdr:to>
    <xdr:cxnSp macro="">
      <xdr:nvCxnSpPr>
        <xdr:cNvPr id="69" name="直線コネクタ 68"/>
        <xdr:cNvCxnSpPr/>
      </xdr:nvCxnSpPr>
      <xdr:spPr>
        <a:xfrm flipV="1">
          <a:off x="1130300" y="6058078"/>
          <a:ext cx="889000" cy="7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5766</xdr:rowOff>
    </xdr:from>
    <xdr:to>
      <xdr:col>24</xdr:col>
      <xdr:colOff>114300</xdr:colOff>
      <xdr:row>35</xdr:row>
      <xdr:rowOff>107366</xdr:rowOff>
    </xdr:to>
    <xdr:sp macro="" textlink="">
      <xdr:nvSpPr>
        <xdr:cNvPr id="79" name="楕円 78"/>
        <xdr:cNvSpPr/>
      </xdr:nvSpPr>
      <xdr:spPr>
        <a:xfrm>
          <a:off x="4584700" y="60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28643</xdr:rowOff>
    </xdr:from>
    <xdr:ext cx="534377" cy="259045"/>
    <xdr:sp macro="" textlink="">
      <xdr:nvSpPr>
        <xdr:cNvPr id="80" name="議会費該当値テキスト"/>
        <xdr:cNvSpPr txBox="1"/>
      </xdr:nvSpPr>
      <xdr:spPr>
        <a:xfrm>
          <a:off x="4686300" y="58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25426</xdr:rowOff>
    </xdr:from>
    <xdr:to>
      <xdr:col>20</xdr:col>
      <xdr:colOff>38100</xdr:colOff>
      <xdr:row>35</xdr:row>
      <xdr:rowOff>127026</xdr:rowOff>
    </xdr:to>
    <xdr:sp macro="" textlink="">
      <xdr:nvSpPr>
        <xdr:cNvPr id="81" name="楕円 80"/>
        <xdr:cNvSpPr/>
      </xdr:nvSpPr>
      <xdr:spPr>
        <a:xfrm>
          <a:off x="3746500" y="60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143553</xdr:rowOff>
    </xdr:from>
    <xdr:ext cx="534377" cy="259045"/>
    <xdr:sp macro="" textlink="">
      <xdr:nvSpPr>
        <xdr:cNvPr id="82" name="テキスト ボックス 81"/>
        <xdr:cNvSpPr txBox="1"/>
      </xdr:nvSpPr>
      <xdr:spPr>
        <a:xfrm>
          <a:off x="3530111" y="58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18091</xdr:rowOff>
    </xdr:from>
    <xdr:to>
      <xdr:col>15</xdr:col>
      <xdr:colOff>101600</xdr:colOff>
      <xdr:row>35</xdr:row>
      <xdr:rowOff>119691</xdr:rowOff>
    </xdr:to>
    <xdr:sp macro="" textlink="">
      <xdr:nvSpPr>
        <xdr:cNvPr id="83" name="楕円 82"/>
        <xdr:cNvSpPr/>
      </xdr:nvSpPr>
      <xdr:spPr>
        <a:xfrm>
          <a:off x="2857500" y="60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136218</xdr:rowOff>
    </xdr:from>
    <xdr:ext cx="534377" cy="259045"/>
    <xdr:sp macro="" textlink="">
      <xdr:nvSpPr>
        <xdr:cNvPr id="84" name="テキスト ボックス 83"/>
        <xdr:cNvSpPr txBox="1"/>
      </xdr:nvSpPr>
      <xdr:spPr>
        <a:xfrm>
          <a:off x="2641111" y="57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6528</xdr:rowOff>
    </xdr:from>
    <xdr:to>
      <xdr:col>10</xdr:col>
      <xdr:colOff>165100</xdr:colOff>
      <xdr:row>35</xdr:row>
      <xdr:rowOff>108128</xdr:rowOff>
    </xdr:to>
    <xdr:sp macro="" textlink="">
      <xdr:nvSpPr>
        <xdr:cNvPr id="85" name="楕円 84"/>
        <xdr:cNvSpPr/>
      </xdr:nvSpPr>
      <xdr:spPr>
        <a:xfrm>
          <a:off x="1968500" y="60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124655</xdr:rowOff>
    </xdr:from>
    <xdr:ext cx="534377" cy="259045"/>
    <xdr:sp macro="" textlink="">
      <xdr:nvSpPr>
        <xdr:cNvPr id="86" name="テキスト ボックス 85"/>
        <xdr:cNvSpPr txBox="1"/>
      </xdr:nvSpPr>
      <xdr:spPr>
        <a:xfrm>
          <a:off x="1752111" y="57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82175</xdr:rowOff>
    </xdr:from>
    <xdr:to>
      <xdr:col>6</xdr:col>
      <xdr:colOff>38100</xdr:colOff>
      <xdr:row>36</xdr:row>
      <xdr:rowOff>12325</xdr:rowOff>
    </xdr:to>
    <xdr:sp macro="" textlink="">
      <xdr:nvSpPr>
        <xdr:cNvPr id="87" name="楕円 86"/>
        <xdr:cNvSpPr/>
      </xdr:nvSpPr>
      <xdr:spPr>
        <a:xfrm>
          <a:off x="1079500" y="60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28852</xdr:rowOff>
    </xdr:from>
    <xdr:ext cx="534377" cy="259045"/>
    <xdr:sp macro="" textlink="">
      <xdr:nvSpPr>
        <xdr:cNvPr id="88" name="テキスト ボックス 87"/>
        <xdr:cNvSpPr txBox="1"/>
      </xdr:nvSpPr>
      <xdr:spPr>
        <a:xfrm>
          <a:off x="863111" y="58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156621</xdr:rowOff>
    </xdr:from>
    <xdr:to>
      <xdr:col>24</xdr:col>
      <xdr:colOff>63500</xdr:colOff>
      <xdr:row>57</xdr:row>
      <xdr:rowOff>165357</xdr:rowOff>
    </xdr:to>
    <xdr:cxnSp macro="">
      <xdr:nvCxnSpPr>
        <xdr:cNvPr id="115" name="直線コネクタ 114"/>
        <xdr:cNvCxnSpPr/>
      </xdr:nvCxnSpPr>
      <xdr:spPr>
        <a:xfrm flipV="1">
          <a:off x="3797300" y="9929271"/>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114121</xdr:rowOff>
    </xdr:from>
    <xdr:to>
      <xdr:col>19</xdr:col>
      <xdr:colOff>177800</xdr:colOff>
      <xdr:row>57</xdr:row>
      <xdr:rowOff>165357</xdr:rowOff>
    </xdr:to>
    <xdr:cxnSp macro="">
      <xdr:nvCxnSpPr>
        <xdr:cNvPr id="118" name="直線コネクタ 117"/>
        <xdr:cNvCxnSpPr/>
      </xdr:nvCxnSpPr>
      <xdr:spPr>
        <a:xfrm>
          <a:off x="2908300" y="9886771"/>
          <a:ext cx="889000" cy="5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114121</xdr:rowOff>
    </xdr:from>
    <xdr:to>
      <xdr:col>15</xdr:col>
      <xdr:colOff>50800</xdr:colOff>
      <xdr:row>57</xdr:row>
      <xdr:rowOff>168057</xdr:rowOff>
    </xdr:to>
    <xdr:cxnSp macro="">
      <xdr:nvCxnSpPr>
        <xdr:cNvPr id="121" name="直線コネクタ 120"/>
        <xdr:cNvCxnSpPr/>
      </xdr:nvCxnSpPr>
      <xdr:spPr>
        <a:xfrm flipV="1">
          <a:off x="2019300" y="9886771"/>
          <a:ext cx="889000" cy="5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144731</xdr:rowOff>
    </xdr:from>
    <xdr:to>
      <xdr:col>10</xdr:col>
      <xdr:colOff>114300</xdr:colOff>
      <xdr:row>57</xdr:row>
      <xdr:rowOff>168057</xdr:rowOff>
    </xdr:to>
    <xdr:cxnSp macro="">
      <xdr:nvCxnSpPr>
        <xdr:cNvPr id="124" name="直線コネクタ 123"/>
        <xdr:cNvCxnSpPr/>
      </xdr:nvCxnSpPr>
      <xdr:spPr>
        <a:xfrm>
          <a:off x="1130300" y="991738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105821</xdr:rowOff>
    </xdr:from>
    <xdr:to>
      <xdr:col>24</xdr:col>
      <xdr:colOff>114300</xdr:colOff>
      <xdr:row>58</xdr:row>
      <xdr:rowOff>35971</xdr:rowOff>
    </xdr:to>
    <xdr:sp macro="" textlink="">
      <xdr:nvSpPr>
        <xdr:cNvPr id="134" name="楕円 133"/>
        <xdr:cNvSpPr/>
      </xdr:nvSpPr>
      <xdr:spPr>
        <a:xfrm>
          <a:off x="4584700" y="98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65198</xdr:rowOff>
    </xdr:from>
    <xdr:ext cx="599010" cy="259045"/>
    <xdr:sp macro="" textlink="">
      <xdr:nvSpPr>
        <xdr:cNvPr id="135" name="総務費該当値テキスト"/>
        <xdr:cNvSpPr txBox="1"/>
      </xdr:nvSpPr>
      <xdr:spPr>
        <a:xfrm>
          <a:off x="4686300" y="966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114557</xdr:rowOff>
    </xdr:from>
    <xdr:to>
      <xdr:col>20</xdr:col>
      <xdr:colOff>38100</xdr:colOff>
      <xdr:row>58</xdr:row>
      <xdr:rowOff>44707</xdr:rowOff>
    </xdr:to>
    <xdr:sp macro="" textlink="">
      <xdr:nvSpPr>
        <xdr:cNvPr id="136" name="楕円 135"/>
        <xdr:cNvSpPr/>
      </xdr:nvSpPr>
      <xdr:spPr>
        <a:xfrm>
          <a:off x="3746500" y="98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61234</xdr:rowOff>
    </xdr:from>
    <xdr:ext cx="599010" cy="259045"/>
    <xdr:sp macro="" textlink="">
      <xdr:nvSpPr>
        <xdr:cNvPr id="137" name="テキスト ボックス 136"/>
        <xdr:cNvSpPr txBox="1"/>
      </xdr:nvSpPr>
      <xdr:spPr>
        <a:xfrm>
          <a:off x="3497795" y="966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63321</xdr:rowOff>
    </xdr:from>
    <xdr:to>
      <xdr:col>15</xdr:col>
      <xdr:colOff>101600</xdr:colOff>
      <xdr:row>57</xdr:row>
      <xdr:rowOff>164921</xdr:rowOff>
    </xdr:to>
    <xdr:sp macro="" textlink="">
      <xdr:nvSpPr>
        <xdr:cNvPr id="138" name="楕円 137"/>
        <xdr:cNvSpPr/>
      </xdr:nvSpPr>
      <xdr:spPr>
        <a:xfrm>
          <a:off x="2857500" y="98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9998</xdr:rowOff>
    </xdr:from>
    <xdr:ext cx="599010" cy="259045"/>
    <xdr:sp macro="" textlink="">
      <xdr:nvSpPr>
        <xdr:cNvPr id="139" name="テキスト ボックス 138"/>
        <xdr:cNvSpPr txBox="1"/>
      </xdr:nvSpPr>
      <xdr:spPr>
        <a:xfrm>
          <a:off x="2608795" y="961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117257</xdr:rowOff>
    </xdr:from>
    <xdr:to>
      <xdr:col>10</xdr:col>
      <xdr:colOff>165100</xdr:colOff>
      <xdr:row>58</xdr:row>
      <xdr:rowOff>47407</xdr:rowOff>
    </xdr:to>
    <xdr:sp macro="" textlink="">
      <xdr:nvSpPr>
        <xdr:cNvPr id="140" name="楕円 139"/>
        <xdr:cNvSpPr/>
      </xdr:nvSpPr>
      <xdr:spPr>
        <a:xfrm>
          <a:off x="1968500" y="98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63934</xdr:rowOff>
    </xdr:from>
    <xdr:ext cx="599010" cy="259045"/>
    <xdr:sp macro="" textlink="">
      <xdr:nvSpPr>
        <xdr:cNvPr id="141" name="テキスト ボックス 140"/>
        <xdr:cNvSpPr txBox="1"/>
      </xdr:nvSpPr>
      <xdr:spPr>
        <a:xfrm>
          <a:off x="1719795" y="966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93931</xdr:rowOff>
    </xdr:from>
    <xdr:to>
      <xdr:col>6</xdr:col>
      <xdr:colOff>38100</xdr:colOff>
      <xdr:row>58</xdr:row>
      <xdr:rowOff>24081</xdr:rowOff>
    </xdr:to>
    <xdr:sp macro="" textlink="">
      <xdr:nvSpPr>
        <xdr:cNvPr id="142" name="楕円 141"/>
        <xdr:cNvSpPr/>
      </xdr:nvSpPr>
      <xdr:spPr>
        <a:xfrm>
          <a:off x="1079500" y="98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40608</xdr:rowOff>
    </xdr:from>
    <xdr:ext cx="599010" cy="259045"/>
    <xdr:sp macro="" textlink="">
      <xdr:nvSpPr>
        <xdr:cNvPr id="143" name="テキスト ボックス 142"/>
        <xdr:cNvSpPr txBox="1"/>
      </xdr:nvSpPr>
      <xdr:spPr>
        <a:xfrm>
          <a:off x="830795" y="964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18923</xdr:rowOff>
    </xdr:from>
    <xdr:to>
      <xdr:col>24</xdr:col>
      <xdr:colOff>63500</xdr:colOff>
      <xdr:row>77</xdr:row>
      <xdr:rowOff>38346</xdr:rowOff>
    </xdr:to>
    <xdr:cxnSp macro="">
      <xdr:nvCxnSpPr>
        <xdr:cNvPr id="174" name="直線コネクタ 173"/>
        <xdr:cNvCxnSpPr/>
      </xdr:nvCxnSpPr>
      <xdr:spPr>
        <a:xfrm>
          <a:off x="3797300" y="13220573"/>
          <a:ext cx="8382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18923</xdr:rowOff>
    </xdr:from>
    <xdr:to>
      <xdr:col>19</xdr:col>
      <xdr:colOff>177800</xdr:colOff>
      <xdr:row>77</xdr:row>
      <xdr:rowOff>20245</xdr:rowOff>
    </xdr:to>
    <xdr:cxnSp macro="">
      <xdr:nvCxnSpPr>
        <xdr:cNvPr id="177" name="直線コネクタ 176"/>
        <xdr:cNvCxnSpPr/>
      </xdr:nvCxnSpPr>
      <xdr:spPr>
        <a:xfrm flipV="1">
          <a:off x="2908300" y="13220573"/>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86692</xdr:rowOff>
    </xdr:from>
    <xdr:to>
      <xdr:col>15</xdr:col>
      <xdr:colOff>50800</xdr:colOff>
      <xdr:row>77</xdr:row>
      <xdr:rowOff>20245</xdr:rowOff>
    </xdr:to>
    <xdr:cxnSp macro="">
      <xdr:nvCxnSpPr>
        <xdr:cNvPr id="180" name="直線コネクタ 179"/>
        <xdr:cNvCxnSpPr/>
      </xdr:nvCxnSpPr>
      <xdr:spPr>
        <a:xfrm>
          <a:off x="2019300" y="13116892"/>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86692</xdr:rowOff>
    </xdr:from>
    <xdr:to>
      <xdr:col>10</xdr:col>
      <xdr:colOff>114300</xdr:colOff>
      <xdr:row>77</xdr:row>
      <xdr:rowOff>59044</xdr:rowOff>
    </xdr:to>
    <xdr:cxnSp macro="">
      <xdr:nvCxnSpPr>
        <xdr:cNvPr id="183" name="直線コネクタ 182"/>
        <xdr:cNvCxnSpPr/>
      </xdr:nvCxnSpPr>
      <xdr:spPr>
        <a:xfrm flipV="1">
          <a:off x="1130300" y="13116892"/>
          <a:ext cx="889000" cy="1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158996</xdr:rowOff>
    </xdr:from>
    <xdr:to>
      <xdr:col>24</xdr:col>
      <xdr:colOff>114300</xdr:colOff>
      <xdr:row>77</xdr:row>
      <xdr:rowOff>89146</xdr:rowOff>
    </xdr:to>
    <xdr:sp macro="" textlink="">
      <xdr:nvSpPr>
        <xdr:cNvPr id="193" name="楕円 192"/>
        <xdr:cNvSpPr/>
      </xdr:nvSpPr>
      <xdr:spPr>
        <a:xfrm>
          <a:off x="4584700" y="131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10423</xdr:rowOff>
    </xdr:from>
    <xdr:ext cx="599010" cy="259045"/>
    <xdr:sp macro="" textlink="">
      <xdr:nvSpPr>
        <xdr:cNvPr id="194" name="民生費該当値テキスト"/>
        <xdr:cNvSpPr txBox="1"/>
      </xdr:nvSpPr>
      <xdr:spPr>
        <a:xfrm>
          <a:off x="4686300" y="1304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139573</xdr:rowOff>
    </xdr:from>
    <xdr:to>
      <xdr:col>20</xdr:col>
      <xdr:colOff>38100</xdr:colOff>
      <xdr:row>77</xdr:row>
      <xdr:rowOff>69723</xdr:rowOff>
    </xdr:to>
    <xdr:sp macro="" textlink="">
      <xdr:nvSpPr>
        <xdr:cNvPr id="195" name="楕円 194"/>
        <xdr:cNvSpPr/>
      </xdr:nvSpPr>
      <xdr:spPr>
        <a:xfrm>
          <a:off x="3746500" y="131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86249</xdr:rowOff>
    </xdr:from>
    <xdr:ext cx="599010" cy="259045"/>
    <xdr:sp macro="" textlink="">
      <xdr:nvSpPr>
        <xdr:cNvPr id="196" name="テキスト ボックス 195"/>
        <xdr:cNvSpPr txBox="1"/>
      </xdr:nvSpPr>
      <xdr:spPr>
        <a:xfrm>
          <a:off x="3497795" y="129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140895</xdr:rowOff>
    </xdr:from>
    <xdr:to>
      <xdr:col>15</xdr:col>
      <xdr:colOff>101600</xdr:colOff>
      <xdr:row>77</xdr:row>
      <xdr:rowOff>71045</xdr:rowOff>
    </xdr:to>
    <xdr:sp macro="" textlink="">
      <xdr:nvSpPr>
        <xdr:cNvPr id="197" name="楕円 196"/>
        <xdr:cNvSpPr/>
      </xdr:nvSpPr>
      <xdr:spPr>
        <a:xfrm>
          <a:off x="2857500" y="131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87572</xdr:rowOff>
    </xdr:from>
    <xdr:ext cx="599010" cy="259045"/>
    <xdr:sp macro="" textlink="">
      <xdr:nvSpPr>
        <xdr:cNvPr id="198" name="テキスト ボックス 197"/>
        <xdr:cNvSpPr txBox="1"/>
      </xdr:nvSpPr>
      <xdr:spPr>
        <a:xfrm>
          <a:off x="2608795" y="129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35892</xdr:rowOff>
    </xdr:from>
    <xdr:to>
      <xdr:col>10</xdr:col>
      <xdr:colOff>165100</xdr:colOff>
      <xdr:row>76</xdr:row>
      <xdr:rowOff>137492</xdr:rowOff>
    </xdr:to>
    <xdr:sp macro="" textlink="">
      <xdr:nvSpPr>
        <xdr:cNvPr id="199" name="楕円 198"/>
        <xdr:cNvSpPr/>
      </xdr:nvSpPr>
      <xdr:spPr>
        <a:xfrm>
          <a:off x="1968500" y="130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154019</xdr:rowOff>
    </xdr:from>
    <xdr:ext cx="599010" cy="259045"/>
    <xdr:sp macro="" textlink="">
      <xdr:nvSpPr>
        <xdr:cNvPr id="200" name="テキスト ボックス 199"/>
        <xdr:cNvSpPr txBox="1"/>
      </xdr:nvSpPr>
      <xdr:spPr>
        <a:xfrm>
          <a:off x="1719795" y="128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8244</xdr:rowOff>
    </xdr:from>
    <xdr:to>
      <xdr:col>6</xdr:col>
      <xdr:colOff>38100</xdr:colOff>
      <xdr:row>77</xdr:row>
      <xdr:rowOff>109844</xdr:rowOff>
    </xdr:to>
    <xdr:sp macro="" textlink="">
      <xdr:nvSpPr>
        <xdr:cNvPr id="201" name="楕円 200"/>
        <xdr:cNvSpPr/>
      </xdr:nvSpPr>
      <xdr:spPr>
        <a:xfrm>
          <a:off x="1079500" y="132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126371</xdr:rowOff>
    </xdr:from>
    <xdr:ext cx="599010" cy="259045"/>
    <xdr:sp macro="" textlink="">
      <xdr:nvSpPr>
        <xdr:cNvPr id="202" name="テキスト ボックス 201"/>
        <xdr:cNvSpPr txBox="1"/>
      </xdr:nvSpPr>
      <xdr:spPr>
        <a:xfrm>
          <a:off x="830795" y="1298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84882</xdr:rowOff>
    </xdr:from>
    <xdr:to>
      <xdr:col>24</xdr:col>
      <xdr:colOff>63500</xdr:colOff>
      <xdr:row>95</xdr:row>
      <xdr:rowOff>125966</xdr:rowOff>
    </xdr:to>
    <xdr:cxnSp macro="">
      <xdr:nvCxnSpPr>
        <xdr:cNvPr id="229" name="直線コネクタ 228"/>
        <xdr:cNvCxnSpPr/>
      </xdr:nvCxnSpPr>
      <xdr:spPr>
        <a:xfrm>
          <a:off x="3797300" y="16372632"/>
          <a:ext cx="8382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29558</xdr:rowOff>
    </xdr:from>
    <xdr:to>
      <xdr:col>19</xdr:col>
      <xdr:colOff>177800</xdr:colOff>
      <xdr:row>95</xdr:row>
      <xdr:rowOff>84882</xdr:rowOff>
    </xdr:to>
    <xdr:cxnSp macro="">
      <xdr:nvCxnSpPr>
        <xdr:cNvPr id="232" name="直線コネクタ 231"/>
        <xdr:cNvCxnSpPr/>
      </xdr:nvCxnSpPr>
      <xdr:spPr>
        <a:xfrm>
          <a:off x="2908300" y="16317308"/>
          <a:ext cx="889000" cy="5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19745</xdr:rowOff>
    </xdr:from>
    <xdr:to>
      <xdr:col>15</xdr:col>
      <xdr:colOff>50800</xdr:colOff>
      <xdr:row>95</xdr:row>
      <xdr:rowOff>29558</xdr:rowOff>
    </xdr:to>
    <xdr:cxnSp macro="">
      <xdr:nvCxnSpPr>
        <xdr:cNvPr id="235" name="直線コネクタ 234"/>
        <xdr:cNvCxnSpPr/>
      </xdr:nvCxnSpPr>
      <xdr:spPr>
        <a:xfrm>
          <a:off x="2019300" y="16136045"/>
          <a:ext cx="889000" cy="18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19745</xdr:rowOff>
    </xdr:from>
    <xdr:to>
      <xdr:col>10</xdr:col>
      <xdr:colOff>114300</xdr:colOff>
      <xdr:row>95</xdr:row>
      <xdr:rowOff>104132</xdr:rowOff>
    </xdr:to>
    <xdr:cxnSp macro="">
      <xdr:nvCxnSpPr>
        <xdr:cNvPr id="238" name="直線コネクタ 237"/>
        <xdr:cNvCxnSpPr/>
      </xdr:nvCxnSpPr>
      <xdr:spPr>
        <a:xfrm flipV="1">
          <a:off x="1130300" y="16136045"/>
          <a:ext cx="889000" cy="2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75166</xdr:rowOff>
    </xdr:from>
    <xdr:to>
      <xdr:col>24</xdr:col>
      <xdr:colOff>114300</xdr:colOff>
      <xdr:row>96</xdr:row>
      <xdr:rowOff>5316</xdr:rowOff>
    </xdr:to>
    <xdr:sp macro="" textlink="">
      <xdr:nvSpPr>
        <xdr:cNvPr id="248" name="楕円 247"/>
        <xdr:cNvSpPr/>
      </xdr:nvSpPr>
      <xdr:spPr>
        <a:xfrm>
          <a:off x="4584700" y="163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98043</xdr:rowOff>
    </xdr:from>
    <xdr:ext cx="599010" cy="259045"/>
    <xdr:sp macro="" textlink="">
      <xdr:nvSpPr>
        <xdr:cNvPr id="249" name="衛生費該当値テキスト"/>
        <xdr:cNvSpPr txBox="1"/>
      </xdr:nvSpPr>
      <xdr:spPr>
        <a:xfrm>
          <a:off x="4686300" y="1621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34082</xdr:rowOff>
    </xdr:from>
    <xdr:to>
      <xdr:col>20</xdr:col>
      <xdr:colOff>38100</xdr:colOff>
      <xdr:row>95</xdr:row>
      <xdr:rowOff>135682</xdr:rowOff>
    </xdr:to>
    <xdr:sp macro="" textlink="">
      <xdr:nvSpPr>
        <xdr:cNvPr id="250" name="楕円 249"/>
        <xdr:cNvSpPr/>
      </xdr:nvSpPr>
      <xdr:spPr>
        <a:xfrm>
          <a:off x="3746500" y="163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152209</xdr:rowOff>
    </xdr:from>
    <xdr:ext cx="599010" cy="259045"/>
    <xdr:sp macro="" textlink="">
      <xdr:nvSpPr>
        <xdr:cNvPr id="251" name="テキスト ボックス 250"/>
        <xdr:cNvSpPr txBox="1"/>
      </xdr:nvSpPr>
      <xdr:spPr>
        <a:xfrm>
          <a:off x="3497795" y="160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150208</xdr:rowOff>
    </xdr:from>
    <xdr:to>
      <xdr:col>15</xdr:col>
      <xdr:colOff>101600</xdr:colOff>
      <xdr:row>95</xdr:row>
      <xdr:rowOff>80358</xdr:rowOff>
    </xdr:to>
    <xdr:sp macro="" textlink="">
      <xdr:nvSpPr>
        <xdr:cNvPr id="252" name="楕円 251"/>
        <xdr:cNvSpPr/>
      </xdr:nvSpPr>
      <xdr:spPr>
        <a:xfrm>
          <a:off x="2857500" y="162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96885</xdr:rowOff>
    </xdr:from>
    <xdr:ext cx="599010" cy="259045"/>
    <xdr:sp macro="" textlink="">
      <xdr:nvSpPr>
        <xdr:cNvPr id="253" name="テキスト ボックス 252"/>
        <xdr:cNvSpPr txBox="1"/>
      </xdr:nvSpPr>
      <xdr:spPr>
        <a:xfrm>
          <a:off x="2608795" y="1604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140395</xdr:rowOff>
    </xdr:from>
    <xdr:to>
      <xdr:col>10</xdr:col>
      <xdr:colOff>165100</xdr:colOff>
      <xdr:row>94</xdr:row>
      <xdr:rowOff>70545</xdr:rowOff>
    </xdr:to>
    <xdr:sp macro="" textlink="">
      <xdr:nvSpPr>
        <xdr:cNvPr id="254" name="楕円 253"/>
        <xdr:cNvSpPr/>
      </xdr:nvSpPr>
      <xdr:spPr>
        <a:xfrm>
          <a:off x="1968500" y="160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87072</xdr:rowOff>
    </xdr:from>
    <xdr:ext cx="599010" cy="259045"/>
    <xdr:sp macro="" textlink="">
      <xdr:nvSpPr>
        <xdr:cNvPr id="255" name="テキスト ボックス 254"/>
        <xdr:cNvSpPr txBox="1"/>
      </xdr:nvSpPr>
      <xdr:spPr>
        <a:xfrm>
          <a:off x="1719795" y="1586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53332</xdr:rowOff>
    </xdr:from>
    <xdr:to>
      <xdr:col>6</xdr:col>
      <xdr:colOff>38100</xdr:colOff>
      <xdr:row>95</xdr:row>
      <xdr:rowOff>154932</xdr:rowOff>
    </xdr:to>
    <xdr:sp macro="" textlink="">
      <xdr:nvSpPr>
        <xdr:cNvPr id="256" name="楕円 255"/>
        <xdr:cNvSpPr/>
      </xdr:nvSpPr>
      <xdr:spPr>
        <a:xfrm>
          <a:off x="1079500" y="163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xdr:rowOff>
    </xdr:from>
    <xdr:ext cx="599010" cy="259045"/>
    <xdr:sp macro="" textlink="">
      <xdr:nvSpPr>
        <xdr:cNvPr id="257" name="テキスト ボックス 256"/>
        <xdr:cNvSpPr txBox="1"/>
      </xdr:nvSpPr>
      <xdr:spPr>
        <a:xfrm>
          <a:off x="830795" y="1611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78631</xdr:rowOff>
    </xdr:from>
    <xdr:to>
      <xdr:col>55</xdr:col>
      <xdr:colOff>0</xdr:colOff>
      <xdr:row>36</xdr:row>
      <xdr:rowOff>104975</xdr:rowOff>
    </xdr:to>
    <xdr:cxnSp macro="">
      <xdr:nvCxnSpPr>
        <xdr:cNvPr id="288" name="直線コネクタ 287"/>
        <xdr:cNvCxnSpPr/>
      </xdr:nvCxnSpPr>
      <xdr:spPr>
        <a:xfrm>
          <a:off x="9639300" y="6250831"/>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78631</xdr:rowOff>
    </xdr:from>
    <xdr:to>
      <xdr:col>50</xdr:col>
      <xdr:colOff>114300</xdr:colOff>
      <xdr:row>36</xdr:row>
      <xdr:rowOff>157117</xdr:rowOff>
    </xdr:to>
    <xdr:cxnSp macro="">
      <xdr:nvCxnSpPr>
        <xdr:cNvPr id="291" name="直線コネクタ 290"/>
        <xdr:cNvCxnSpPr/>
      </xdr:nvCxnSpPr>
      <xdr:spPr>
        <a:xfrm flipV="1">
          <a:off x="8750300" y="625083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157117</xdr:rowOff>
    </xdr:from>
    <xdr:to>
      <xdr:col>45</xdr:col>
      <xdr:colOff>177800</xdr:colOff>
      <xdr:row>37</xdr:row>
      <xdr:rowOff>40640</xdr:rowOff>
    </xdr:to>
    <xdr:cxnSp macro="">
      <xdr:nvCxnSpPr>
        <xdr:cNvPr id="294" name="直線コネクタ 293"/>
        <xdr:cNvCxnSpPr/>
      </xdr:nvCxnSpPr>
      <xdr:spPr>
        <a:xfrm flipV="1">
          <a:off x="7861300" y="6329317"/>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146558</xdr:rowOff>
    </xdr:from>
    <xdr:to>
      <xdr:col>41</xdr:col>
      <xdr:colOff>50800</xdr:colOff>
      <xdr:row>37</xdr:row>
      <xdr:rowOff>40640</xdr:rowOff>
    </xdr:to>
    <xdr:cxnSp macro="">
      <xdr:nvCxnSpPr>
        <xdr:cNvPr id="297" name="直線コネクタ 296"/>
        <xdr:cNvCxnSpPr/>
      </xdr:nvCxnSpPr>
      <xdr:spPr>
        <a:xfrm>
          <a:off x="6972300" y="631875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54175</xdr:rowOff>
    </xdr:from>
    <xdr:to>
      <xdr:col>55</xdr:col>
      <xdr:colOff>50800</xdr:colOff>
      <xdr:row>36</xdr:row>
      <xdr:rowOff>155775</xdr:rowOff>
    </xdr:to>
    <xdr:sp macro="" textlink="">
      <xdr:nvSpPr>
        <xdr:cNvPr id="307" name="楕円 306"/>
        <xdr:cNvSpPr/>
      </xdr:nvSpPr>
      <xdr:spPr>
        <a:xfrm>
          <a:off x="10426700" y="62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77052</xdr:rowOff>
    </xdr:from>
    <xdr:ext cx="469744" cy="259045"/>
    <xdr:sp macro="" textlink="">
      <xdr:nvSpPr>
        <xdr:cNvPr id="308" name="労働費該当値テキスト"/>
        <xdr:cNvSpPr txBox="1"/>
      </xdr:nvSpPr>
      <xdr:spPr>
        <a:xfrm>
          <a:off x="10528300" y="60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27831</xdr:rowOff>
    </xdr:from>
    <xdr:to>
      <xdr:col>50</xdr:col>
      <xdr:colOff>165100</xdr:colOff>
      <xdr:row>36</xdr:row>
      <xdr:rowOff>129431</xdr:rowOff>
    </xdr:to>
    <xdr:sp macro="" textlink="">
      <xdr:nvSpPr>
        <xdr:cNvPr id="309" name="楕円 308"/>
        <xdr:cNvSpPr/>
      </xdr:nvSpPr>
      <xdr:spPr>
        <a:xfrm>
          <a:off x="9588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145958</xdr:rowOff>
    </xdr:from>
    <xdr:ext cx="469744" cy="259045"/>
    <xdr:sp macro="" textlink="">
      <xdr:nvSpPr>
        <xdr:cNvPr id="310" name="テキスト ボックス 309"/>
        <xdr:cNvSpPr txBox="1"/>
      </xdr:nvSpPr>
      <xdr:spPr>
        <a:xfrm>
          <a:off x="9404428" y="597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106317</xdr:rowOff>
    </xdr:from>
    <xdr:to>
      <xdr:col>46</xdr:col>
      <xdr:colOff>38100</xdr:colOff>
      <xdr:row>37</xdr:row>
      <xdr:rowOff>36467</xdr:rowOff>
    </xdr:to>
    <xdr:sp macro="" textlink="">
      <xdr:nvSpPr>
        <xdr:cNvPr id="311" name="楕円 310"/>
        <xdr:cNvSpPr/>
      </xdr:nvSpPr>
      <xdr:spPr>
        <a:xfrm>
          <a:off x="8699500" y="62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52994</xdr:rowOff>
    </xdr:from>
    <xdr:ext cx="469744" cy="259045"/>
    <xdr:sp macro="" textlink="">
      <xdr:nvSpPr>
        <xdr:cNvPr id="312" name="テキスト ボックス 311"/>
        <xdr:cNvSpPr txBox="1"/>
      </xdr:nvSpPr>
      <xdr:spPr>
        <a:xfrm>
          <a:off x="8515428" y="60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13" name="楕円 312"/>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107967</xdr:rowOff>
    </xdr:from>
    <xdr:ext cx="469744" cy="259045"/>
    <xdr:sp macro="" textlink="">
      <xdr:nvSpPr>
        <xdr:cNvPr id="314" name="テキスト ボックス 313"/>
        <xdr:cNvSpPr txBox="1"/>
      </xdr:nvSpPr>
      <xdr:spPr>
        <a:xfrm>
          <a:off x="7626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95758</xdr:rowOff>
    </xdr:from>
    <xdr:to>
      <xdr:col>36</xdr:col>
      <xdr:colOff>165100</xdr:colOff>
      <xdr:row>37</xdr:row>
      <xdr:rowOff>25908</xdr:rowOff>
    </xdr:to>
    <xdr:sp macro="" textlink="">
      <xdr:nvSpPr>
        <xdr:cNvPr id="315" name="楕円 314"/>
        <xdr:cNvSpPr/>
      </xdr:nvSpPr>
      <xdr:spPr>
        <a:xfrm>
          <a:off x="6921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42435</xdr:rowOff>
    </xdr:from>
    <xdr:ext cx="469744" cy="259045"/>
    <xdr:sp macro="" textlink="">
      <xdr:nvSpPr>
        <xdr:cNvPr id="316" name="テキスト ボックス 315"/>
        <xdr:cNvSpPr txBox="1"/>
      </xdr:nvSpPr>
      <xdr:spPr>
        <a:xfrm>
          <a:off x="6737428"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76770</xdr:rowOff>
    </xdr:from>
    <xdr:to>
      <xdr:col>55</xdr:col>
      <xdr:colOff>0</xdr:colOff>
      <xdr:row>58</xdr:row>
      <xdr:rowOff>77765</xdr:rowOff>
    </xdr:to>
    <xdr:cxnSp macro="">
      <xdr:nvCxnSpPr>
        <xdr:cNvPr id="347" name="直線コネクタ 346"/>
        <xdr:cNvCxnSpPr/>
      </xdr:nvCxnSpPr>
      <xdr:spPr>
        <a:xfrm>
          <a:off x="9639300" y="10020870"/>
          <a:ext cx="8382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76770</xdr:rowOff>
    </xdr:from>
    <xdr:to>
      <xdr:col>50</xdr:col>
      <xdr:colOff>114300</xdr:colOff>
      <xdr:row>58</xdr:row>
      <xdr:rowOff>84583</xdr:rowOff>
    </xdr:to>
    <xdr:cxnSp macro="">
      <xdr:nvCxnSpPr>
        <xdr:cNvPr id="350" name="直線コネクタ 349"/>
        <xdr:cNvCxnSpPr/>
      </xdr:nvCxnSpPr>
      <xdr:spPr>
        <a:xfrm flipV="1">
          <a:off x="8750300" y="10020870"/>
          <a:ext cx="8890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84583</xdr:rowOff>
    </xdr:from>
    <xdr:to>
      <xdr:col>45</xdr:col>
      <xdr:colOff>177800</xdr:colOff>
      <xdr:row>58</xdr:row>
      <xdr:rowOff>85568</xdr:rowOff>
    </xdr:to>
    <xdr:cxnSp macro="">
      <xdr:nvCxnSpPr>
        <xdr:cNvPr id="353" name="直線コネクタ 352"/>
        <xdr:cNvCxnSpPr/>
      </xdr:nvCxnSpPr>
      <xdr:spPr>
        <a:xfrm flipV="1">
          <a:off x="7861300" y="10028683"/>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85568</xdr:rowOff>
    </xdr:from>
    <xdr:to>
      <xdr:col>41</xdr:col>
      <xdr:colOff>50800</xdr:colOff>
      <xdr:row>58</xdr:row>
      <xdr:rowOff>94197</xdr:rowOff>
    </xdr:to>
    <xdr:cxnSp macro="">
      <xdr:nvCxnSpPr>
        <xdr:cNvPr id="356" name="直線コネクタ 355"/>
        <xdr:cNvCxnSpPr/>
      </xdr:nvCxnSpPr>
      <xdr:spPr>
        <a:xfrm flipV="1">
          <a:off x="6972300" y="10029668"/>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26965</xdr:rowOff>
    </xdr:from>
    <xdr:to>
      <xdr:col>55</xdr:col>
      <xdr:colOff>50800</xdr:colOff>
      <xdr:row>58</xdr:row>
      <xdr:rowOff>128565</xdr:rowOff>
    </xdr:to>
    <xdr:sp macro="" textlink="">
      <xdr:nvSpPr>
        <xdr:cNvPr id="366" name="楕円 365"/>
        <xdr:cNvSpPr/>
      </xdr:nvSpPr>
      <xdr:spPr>
        <a:xfrm>
          <a:off x="10426700" y="99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49842</xdr:rowOff>
    </xdr:from>
    <xdr:ext cx="599010" cy="259045"/>
    <xdr:sp macro="" textlink="">
      <xdr:nvSpPr>
        <xdr:cNvPr id="367" name="農林水産業費該当値テキスト"/>
        <xdr:cNvSpPr txBox="1"/>
      </xdr:nvSpPr>
      <xdr:spPr>
        <a:xfrm>
          <a:off x="10528300" y="98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25970</xdr:rowOff>
    </xdr:from>
    <xdr:to>
      <xdr:col>50</xdr:col>
      <xdr:colOff>165100</xdr:colOff>
      <xdr:row>58</xdr:row>
      <xdr:rowOff>127570</xdr:rowOff>
    </xdr:to>
    <xdr:sp macro="" textlink="">
      <xdr:nvSpPr>
        <xdr:cNvPr id="368" name="楕円 367"/>
        <xdr:cNvSpPr/>
      </xdr:nvSpPr>
      <xdr:spPr>
        <a:xfrm>
          <a:off x="9588500" y="997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144097</xdr:rowOff>
    </xdr:from>
    <xdr:ext cx="599010" cy="259045"/>
    <xdr:sp macro="" textlink="">
      <xdr:nvSpPr>
        <xdr:cNvPr id="369" name="テキスト ボックス 368"/>
        <xdr:cNvSpPr txBox="1"/>
      </xdr:nvSpPr>
      <xdr:spPr>
        <a:xfrm>
          <a:off x="9339795" y="974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33783</xdr:rowOff>
    </xdr:from>
    <xdr:to>
      <xdr:col>46</xdr:col>
      <xdr:colOff>38100</xdr:colOff>
      <xdr:row>58</xdr:row>
      <xdr:rowOff>135383</xdr:rowOff>
    </xdr:to>
    <xdr:sp macro="" textlink="">
      <xdr:nvSpPr>
        <xdr:cNvPr id="370" name="楕円 369"/>
        <xdr:cNvSpPr/>
      </xdr:nvSpPr>
      <xdr:spPr>
        <a:xfrm>
          <a:off x="8699500" y="9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151910</xdr:rowOff>
    </xdr:from>
    <xdr:ext cx="599010" cy="259045"/>
    <xdr:sp macro="" textlink="">
      <xdr:nvSpPr>
        <xdr:cNvPr id="371" name="テキスト ボックス 370"/>
        <xdr:cNvSpPr txBox="1"/>
      </xdr:nvSpPr>
      <xdr:spPr>
        <a:xfrm>
          <a:off x="8450795" y="975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34768</xdr:rowOff>
    </xdr:from>
    <xdr:to>
      <xdr:col>41</xdr:col>
      <xdr:colOff>101600</xdr:colOff>
      <xdr:row>58</xdr:row>
      <xdr:rowOff>136368</xdr:rowOff>
    </xdr:to>
    <xdr:sp macro="" textlink="">
      <xdr:nvSpPr>
        <xdr:cNvPr id="372" name="楕円 371"/>
        <xdr:cNvSpPr/>
      </xdr:nvSpPr>
      <xdr:spPr>
        <a:xfrm>
          <a:off x="7810500" y="99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152895</xdr:rowOff>
    </xdr:from>
    <xdr:ext cx="599010" cy="259045"/>
    <xdr:sp macro="" textlink="">
      <xdr:nvSpPr>
        <xdr:cNvPr id="373" name="テキスト ボックス 372"/>
        <xdr:cNvSpPr txBox="1"/>
      </xdr:nvSpPr>
      <xdr:spPr>
        <a:xfrm>
          <a:off x="7561795" y="97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43397</xdr:rowOff>
    </xdr:from>
    <xdr:to>
      <xdr:col>36</xdr:col>
      <xdr:colOff>165100</xdr:colOff>
      <xdr:row>58</xdr:row>
      <xdr:rowOff>144997</xdr:rowOff>
    </xdr:to>
    <xdr:sp macro="" textlink="">
      <xdr:nvSpPr>
        <xdr:cNvPr id="374" name="楕円 373"/>
        <xdr:cNvSpPr/>
      </xdr:nvSpPr>
      <xdr:spPr>
        <a:xfrm>
          <a:off x="6921500" y="99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136124</xdr:rowOff>
    </xdr:from>
    <xdr:ext cx="599010" cy="259045"/>
    <xdr:sp macro="" textlink="">
      <xdr:nvSpPr>
        <xdr:cNvPr id="375" name="テキスト ボックス 374"/>
        <xdr:cNvSpPr txBox="1"/>
      </xdr:nvSpPr>
      <xdr:spPr>
        <a:xfrm>
          <a:off x="6672795" y="100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53485</xdr:rowOff>
    </xdr:from>
    <xdr:to>
      <xdr:col>55</xdr:col>
      <xdr:colOff>0</xdr:colOff>
      <xdr:row>77</xdr:row>
      <xdr:rowOff>86885</xdr:rowOff>
    </xdr:to>
    <xdr:cxnSp macro="">
      <xdr:nvCxnSpPr>
        <xdr:cNvPr id="402" name="直線コネクタ 401"/>
        <xdr:cNvCxnSpPr/>
      </xdr:nvCxnSpPr>
      <xdr:spPr>
        <a:xfrm flipV="1">
          <a:off x="9639300" y="13255135"/>
          <a:ext cx="838200" cy="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103901</xdr:rowOff>
    </xdr:from>
    <xdr:to>
      <xdr:col>50</xdr:col>
      <xdr:colOff>114300</xdr:colOff>
      <xdr:row>77</xdr:row>
      <xdr:rowOff>86885</xdr:rowOff>
    </xdr:to>
    <xdr:cxnSp macro="">
      <xdr:nvCxnSpPr>
        <xdr:cNvPr id="405" name="直線コネクタ 404"/>
        <xdr:cNvCxnSpPr/>
      </xdr:nvCxnSpPr>
      <xdr:spPr>
        <a:xfrm>
          <a:off x="8750300" y="13134101"/>
          <a:ext cx="889000" cy="15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103901</xdr:rowOff>
    </xdr:from>
    <xdr:to>
      <xdr:col>45</xdr:col>
      <xdr:colOff>177800</xdr:colOff>
      <xdr:row>77</xdr:row>
      <xdr:rowOff>23467</xdr:rowOff>
    </xdr:to>
    <xdr:cxnSp macro="">
      <xdr:nvCxnSpPr>
        <xdr:cNvPr id="408" name="直線コネクタ 407"/>
        <xdr:cNvCxnSpPr/>
      </xdr:nvCxnSpPr>
      <xdr:spPr>
        <a:xfrm flipV="1">
          <a:off x="7861300" y="1313410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23467</xdr:rowOff>
    </xdr:from>
    <xdr:to>
      <xdr:col>41</xdr:col>
      <xdr:colOff>50800</xdr:colOff>
      <xdr:row>77</xdr:row>
      <xdr:rowOff>147095</xdr:rowOff>
    </xdr:to>
    <xdr:cxnSp macro="">
      <xdr:nvCxnSpPr>
        <xdr:cNvPr id="411" name="直線コネクタ 410"/>
        <xdr:cNvCxnSpPr/>
      </xdr:nvCxnSpPr>
      <xdr:spPr>
        <a:xfrm flipV="1">
          <a:off x="6972300" y="13225117"/>
          <a:ext cx="889000" cy="1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xdr:rowOff>
    </xdr:from>
    <xdr:to>
      <xdr:col>55</xdr:col>
      <xdr:colOff>50800</xdr:colOff>
      <xdr:row>77</xdr:row>
      <xdr:rowOff>104285</xdr:rowOff>
    </xdr:to>
    <xdr:sp macro="" textlink="">
      <xdr:nvSpPr>
        <xdr:cNvPr id="421" name="楕円 420"/>
        <xdr:cNvSpPr/>
      </xdr:nvSpPr>
      <xdr:spPr>
        <a:xfrm>
          <a:off x="10426700" y="132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25562</xdr:rowOff>
    </xdr:from>
    <xdr:ext cx="599010" cy="259045"/>
    <xdr:sp macro="" textlink="">
      <xdr:nvSpPr>
        <xdr:cNvPr id="422" name="商工費該当値テキスト"/>
        <xdr:cNvSpPr txBox="1"/>
      </xdr:nvSpPr>
      <xdr:spPr>
        <a:xfrm>
          <a:off x="10528300" y="130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36085</xdr:rowOff>
    </xdr:from>
    <xdr:to>
      <xdr:col>50</xdr:col>
      <xdr:colOff>165100</xdr:colOff>
      <xdr:row>77</xdr:row>
      <xdr:rowOff>137685</xdr:rowOff>
    </xdr:to>
    <xdr:sp macro="" textlink="">
      <xdr:nvSpPr>
        <xdr:cNvPr id="423" name="楕円 422"/>
        <xdr:cNvSpPr/>
      </xdr:nvSpPr>
      <xdr:spPr>
        <a:xfrm>
          <a:off x="9588500" y="132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154212</xdr:rowOff>
    </xdr:from>
    <xdr:ext cx="534377" cy="259045"/>
    <xdr:sp macro="" textlink="">
      <xdr:nvSpPr>
        <xdr:cNvPr id="424" name="テキスト ボックス 423"/>
        <xdr:cNvSpPr txBox="1"/>
      </xdr:nvSpPr>
      <xdr:spPr>
        <a:xfrm>
          <a:off x="9372111" y="130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53101</xdr:rowOff>
    </xdr:from>
    <xdr:to>
      <xdr:col>46</xdr:col>
      <xdr:colOff>38100</xdr:colOff>
      <xdr:row>76</xdr:row>
      <xdr:rowOff>154701</xdr:rowOff>
    </xdr:to>
    <xdr:sp macro="" textlink="">
      <xdr:nvSpPr>
        <xdr:cNvPr id="425" name="楕円 424"/>
        <xdr:cNvSpPr/>
      </xdr:nvSpPr>
      <xdr:spPr>
        <a:xfrm>
          <a:off x="8699500" y="130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171228</xdr:rowOff>
    </xdr:from>
    <xdr:ext cx="599010" cy="259045"/>
    <xdr:sp macro="" textlink="">
      <xdr:nvSpPr>
        <xdr:cNvPr id="426" name="テキスト ボックス 425"/>
        <xdr:cNvSpPr txBox="1"/>
      </xdr:nvSpPr>
      <xdr:spPr>
        <a:xfrm>
          <a:off x="8450795" y="128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144117</xdr:rowOff>
    </xdr:from>
    <xdr:to>
      <xdr:col>41</xdr:col>
      <xdr:colOff>101600</xdr:colOff>
      <xdr:row>77</xdr:row>
      <xdr:rowOff>74267</xdr:rowOff>
    </xdr:to>
    <xdr:sp macro="" textlink="">
      <xdr:nvSpPr>
        <xdr:cNvPr id="427" name="楕円 426"/>
        <xdr:cNvSpPr/>
      </xdr:nvSpPr>
      <xdr:spPr>
        <a:xfrm>
          <a:off x="7810500" y="131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90793</xdr:rowOff>
    </xdr:from>
    <xdr:ext cx="599010" cy="259045"/>
    <xdr:sp macro="" textlink="">
      <xdr:nvSpPr>
        <xdr:cNvPr id="428" name="テキスト ボックス 427"/>
        <xdr:cNvSpPr txBox="1"/>
      </xdr:nvSpPr>
      <xdr:spPr>
        <a:xfrm>
          <a:off x="7561795" y="129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96295</xdr:rowOff>
    </xdr:from>
    <xdr:to>
      <xdr:col>36</xdr:col>
      <xdr:colOff>165100</xdr:colOff>
      <xdr:row>78</xdr:row>
      <xdr:rowOff>26445</xdr:rowOff>
    </xdr:to>
    <xdr:sp macro="" textlink="">
      <xdr:nvSpPr>
        <xdr:cNvPr id="429" name="楕円 428"/>
        <xdr:cNvSpPr/>
      </xdr:nvSpPr>
      <xdr:spPr>
        <a:xfrm>
          <a:off x="6921500" y="132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42972</xdr:rowOff>
    </xdr:from>
    <xdr:ext cx="534377" cy="259045"/>
    <xdr:sp macro="" textlink="">
      <xdr:nvSpPr>
        <xdr:cNvPr id="430" name="テキスト ボックス 429"/>
        <xdr:cNvSpPr txBox="1"/>
      </xdr:nvSpPr>
      <xdr:spPr>
        <a:xfrm>
          <a:off x="6705111" y="130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53166</xdr:rowOff>
    </xdr:from>
    <xdr:to>
      <xdr:col>55</xdr:col>
      <xdr:colOff>0</xdr:colOff>
      <xdr:row>97</xdr:row>
      <xdr:rowOff>76688</xdr:rowOff>
    </xdr:to>
    <xdr:cxnSp macro="">
      <xdr:nvCxnSpPr>
        <xdr:cNvPr id="455" name="直線コネクタ 454"/>
        <xdr:cNvCxnSpPr/>
      </xdr:nvCxnSpPr>
      <xdr:spPr>
        <a:xfrm flipV="1">
          <a:off x="9639300" y="16683816"/>
          <a:ext cx="8382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76688</xdr:rowOff>
    </xdr:from>
    <xdr:to>
      <xdr:col>50</xdr:col>
      <xdr:colOff>114300</xdr:colOff>
      <xdr:row>97</xdr:row>
      <xdr:rowOff>106572</xdr:rowOff>
    </xdr:to>
    <xdr:cxnSp macro="">
      <xdr:nvCxnSpPr>
        <xdr:cNvPr id="458" name="直線コネクタ 457"/>
        <xdr:cNvCxnSpPr/>
      </xdr:nvCxnSpPr>
      <xdr:spPr>
        <a:xfrm flipV="1">
          <a:off x="8750300" y="16707338"/>
          <a:ext cx="889000" cy="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73954</xdr:rowOff>
    </xdr:from>
    <xdr:to>
      <xdr:col>45</xdr:col>
      <xdr:colOff>177800</xdr:colOff>
      <xdr:row>97</xdr:row>
      <xdr:rowOff>106572</xdr:rowOff>
    </xdr:to>
    <xdr:cxnSp macro="">
      <xdr:nvCxnSpPr>
        <xdr:cNvPr id="461" name="直線コネクタ 460"/>
        <xdr:cNvCxnSpPr/>
      </xdr:nvCxnSpPr>
      <xdr:spPr>
        <a:xfrm>
          <a:off x="7861300" y="16704604"/>
          <a:ext cx="889000" cy="3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73954</xdr:rowOff>
    </xdr:from>
    <xdr:to>
      <xdr:col>41</xdr:col>
      <xdr:colOff>50800</xdr:colOff>
      <xdr:row>97</xdr:row>
      <xdr:rowOff>127212</xdr:rowOff>
    </xdr:to>
    <xdr:cxnSp macro="">
      <xdr:nvCxnSpPr>
        <xdr:cNvPr id="464" name="直線コネクタ 463"/>
        <xdr:cNvCxnSpPr/>
      </xdr:nvCxnSpPr>
      <xdr:spPr>
        <a:xfrm flipV="1">
          <a:off x="6972300" y="16704604"/>
          <a:ext cx="889000" cy="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2366</xdr:rowOff>
    </xdr:from>
    <xdr:to>
      <xdr:col>55</xdr:col>
      <xdr:colOff>50800</xdr:colOff>
      <xdr:row>97</xdr:row>
      <xdr:rowOff>103966</xdr:rowOff>
    </xdr:to>
    <xdr:sp macro="" textlink="">
      <xdr:nvSpPr>
        <xdr:cNvPr id="474" name="楕円 473"/>
        <xdr:cNvSpPr/>
      </xdr:nvSpPr>
      <xdr:spPr>
        <a:xfrm>
          <a:off x="10426700" y="166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133193</xdr:rowOff>
    </xdr:from>
    <xdr:ext cx="599010" cy="259045"/>
    <xdr:sp macro="" textlink="">
      <xdr:nvSpPr>
        <xdr:cNvPr id="475" name="土木費該当値テキスト"/>
        <xdr:cNvSpPr txBox="1"/>
      </xdr:nvSpPr>
      <xdr:spPr>
        <a:xfrm>
          <a:off x="10528300" y="1642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25888</xdr:rowOff>
    </xdr:from>
    <xdr:to>
      <xdr:col>50</xdr:col>
      <xdr:colOff>165100</xdr:colOff>
      <xdr:row>97</xdr:row>
      <xdr:rowOff>127488</xdr:rowOff>
    </xdr:to>
    <xdr:sp macro="" textlink="">
      <xdr:nvSpPr>
        <xdr:cNvPr id="476" name="楕円 475"/>
        <xdr:cNvSpPr/>
      </xdr:nvSpPr>
      <xdr:spPr>
        <a:xfrm>
          <a:off x="9588500" y="166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144015</xdr:rowOff>
    </xdr:from>
    <xdr:ext cx="599010" cy="259045"/>
    <xdr:sp macro="" textlink="">
      <xdr:nvSpPr>
        <xdr:cNvPr id="477" name="テキスト ボックス 476"/>
        <xdr:cNvSpPr txBox="1"/>
      </xdr:nvSpPr>
      <xdr:spPr>
        <a:xfrm>
          <a:off x="9339795" y="1643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55772</xdr:rowOff>
    </xdr:from>
    <xdr:to>
      <xdr:col>46</xdr:col>
      <xdr:colOff>38100</xdr:colOff>
      <xdr:row>97</xdr:row>
      <xdr:rowOff>157372</xdr:rowOff>
    </xdr:to>
    <xdr:sp macro="" textlink="">
      <xdr:nvSpPr>
        <xdr:cNvPr id="478" name="楕円 477"/>
        <xdr:cNvSpPr/>
      </xdr:nvSpPr>
      <xdr:spPr>
        <a:xfrm>
          <a:off x="8699500" y="166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2449</xdr:rowOff>
    </xdr:from>
    <xdr:ext cx="599010" cy="259045"/>
    <xdr:sp macro="" textlink="">
      <xdr:nvSpPr>
        <xdr:cNvPr id="479" name="テキスト ボックス 478"/>
        <xdr:cNvSpPr txBox="1"/>
      </xdr:nvSpPr>
      <xdr:spPr>
        <a:xfrm>
          <a:off x="8450795" y="1646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23154</xdr:rowOff>
    </xdr:from>
    <xdr:to>
      <xdr:col>41</xdr:col>
      <xdr:colOff>101600</xdr:colOff>
      <xdr:row>97</xdr:row>
      <xdr:rowOff>124754</xdr:rowOff>
    </xdr:to>
    <xdr:sp macro="" textlink="">
      <xdr:nvSpPr>
        <xdr:cNvPr id="480" name="楕円 479"/>
        <xdr:cNvSpPr/>
      </xdr:nvSpPr>
      <xdr:spPr>
        <a:xfrm>
          <a:off x="7810500" y="166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141281</xdr:rowOff>
    </xdr:from>
    <xdr:ext cx="599010" cy="259045"/>
    <xdr:sp macro="" textlink="">
      <xdr:nvSpPr>
        <xdr:cNvPr id="481" name="テキスト ボックス 480"/>
        <xdr:cNvSpPr txBox="1"/>
      </xdr:nvSpPr>
      <xdr:spPr>
        <a:xfrm>
          <a:off x="7561795" y="164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76412</xdr:rowOff>
    </xdr:from>
    <xdr:to>
      <xdr:col>36</xdr:col>
      <xdr:colOff>165100</xdr:colOff>
      <xdr:row>98</xdr:row>
      <xdr:rowOff>6562</xdr:rowOff>
    </xdr:to>
    <xdr:sp macro="" textlink="">
      <xdr:nvSpPr>
        <xdr:cNvPr id="482" name="楕円 481"/>
        <xdr:cNvSpPr/>
      </xdr:nvSpPr>
      <xdr:spPr>
        <a:xfrm>
          <a:off x="6921500" y="167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169139</xdr:rowOff>
    </xdr:from>
    <xdr:ext cx="599010" cy="259045"/>
    <xdr:sp macro="" textlink="">
      <xdr:nvSpPr>
        <xdr:cNvPr id="483" name="テキスト ボックス 482"/>
        <xdr:cNvSpPr txBox="1"/>
      </xdr:nvSpPr>
      <xdr:spPr>
        <a:xfrm>
          <a:off x="6672795" y="167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90309</xdr:rowOff>
    </xdr:from>
    <xdr:to>
      <xdr:col>85</xdr:col>
      <xdr:colOff>127000</xdr:colOff>
      <xdr:row>37</xdr:row>
      <xdr:rowOff>52822</xdr:rowOff>
    </xdr:to>
    <xdr:cxnSp macro="">
      <xdr:nvCxnSpPr>
        <xdr:cNvPr id="514" name="直線コネクタ 513"/>
        <xdr:cNvCxnSpPr/>
      </xdr:nvCxnSpPr>
      <xdr:spPr>
        <a:xfrm flipV="1">
          <a:off x="15481300" y="5233809"/>
          <a:ext cx="838200" cy="116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52822</xdr:rowOff>
    </xdr:from>
    <xdr:to>
      <xdr:col>81</xdr:col>
      <xdr:colOff>50800</xdr:colOff>
      <xdr:row>38</xdr:row>
      <xdr:rowOff>54579</xdr:rowOff>
    </xdr:to>
    <xdr:cxnSp macro="">
      <xdr:nvCxnSpPr>
        <xdr:cNvPr id="517" name="直線コネクタ 516"/>
        <xdr:cNvCxnSpPr/>
      </xdr:nvCxnSpPr>
      <xdr:spPr>
        <a:xfrm flipV="1">
          <a:off x="14592300" y="6396472"/>
          <a:ext cx="889000" cy="17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147793</xdr:rowOff>
    </xdr:from>
    <xdr:to>
      <xdr:col>76</xdr:col>
      <xdr:colOff>114300</xdr:colOff>
      <xdr:row>38</xdr:row>
      <xdr:rowOff>54579</xdr:rowOff>
    </xdr:to>
    <xdr:cxnSp macro="">
      <xdr:nvCxnSpPr>
        <xdr:cNvPr id="520" name="直線コネクタ 519"/>
        <xdr:cNvCxnSpPr/>
      </xdr:nvCxnSpPr>
      <xdr:spPr>
        <a:xfrm>
          <a:off x="13703300" y="6491443"/>
          <a:ext cx="889000" cy="7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7458</xdr:rowOff>
    </xdr:from>
    <xdr:to>
      <xdr:col>71</xdr:col>
      <xdr:colOff>177800</xdr:colOff>
      <xdr:row>37</xdr:row>
      <xdr:rowOff>147793</xdr:rowOff>
    </xdr:to>
    <xdr:cxnSp macro="">
      <xdr:nvCxnSpPr>
        <xdr:cNvPr id="523" name="直線コネクタ 522"/>
        <xdr:cNvCxnSpPr/>
      </xdr:nvCxnSpPr>
      <xdr:spPr>
        <a:xfrm>
          <a:off x="12814300" y="6351108"/>
          <a:ext cx="889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39509</xdr:rowOff>
    </xdr:from>
    <xdr:to>
      <xdr:col>85</xdr:col>
      <xdr:colOff>177800</xdr:colOff>
      <xdr:row>30</xdr:row>
      <xdr:rowOff>141109</xdr:rowOff>
    </xdr:to>
    <xdr:sp macro="" textlink="">
      <xdr:nvSpPr>
        <xdr:cNvPr id="533" name="楕円 532"/>
        <xdr:cNvSpPr/>
      </xdr:nvSpPr>
      <xdr:spPr>
        <a:xfrm>
          <a:off x="16268700" y="51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163986</xdr:rowOff>
    </xdr:from>
    <xdr:ext cx="599010" cy="259045"/>
    <xdr:sp macro="" textlink="">
      <xdr:nvSpPr>
        <xdr:cNvPr id="534" name="消防費該当値テキスト"/>
        <xdr:cNvSpPr txBox="1"/>
      </xdr:nvSpPr>
      <xdr:spPr>
        <a:xfrm>
          <a:off x="16370300" y="513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2022</xdr:rowOff>
    </xdr:from>
    <xdr:to>
      <xdr:col>81</xdr:col>
      <xdr:colOff>101600</xdr:colOff>
      <xdr:row>37</xdr:row>
      <xdr:rowOff>103622</xdr:rowOff>
    </xdr:to>
    <xdr:sp macro="" textlink="">
      <xdr:nvSpPr>
        <xdr:cNvPr id="535" name="楕円 534"/>
        <xdr:cNvSpPr/>
      </xdr:nvSpPr>
      <xdr:spPr>
        <a:xfrm>
          <a:off x="15430500" y="63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120149</xdr:rowOff>
    </xdr:from>
    <xdr:ext cx="599010" cy="259045"/>
    <xdr:sp macro="" textlink="">
      <xdr:nvSpPr>
        <xdr:cNvPr id="536" name="テキスト ボックス 535"/>
        <xdr:cNvSpPr txBox="1"/>
      </xdr:nvSpPr>
      <xdr:spPr>
        <a:xfrm>
          <a:off x="15181795" y="612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3779</xdr:rowOff>
    </xdr:from>
    <xdr:to>
      <xdr:col>76</xdr:col>
      <xdr:colOff>165100</xdr:colOff>
      <xdr:row>38</xdr:row>
      <xdr:rowOff>105379</xdr:rowOff>
    </xdr:to>
    <xdr:sp macro="" textlink="">
      <xdr:nvSpPr>
        <xdr:cNvPr id="537" name="楕円 536"/>
        <xdr:cNvSpPr/>
      </xdr:nvSpPr>
      <xdr:spPr>
        <a:xfrm>
          <a:off x="14541500" y="6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121906</xdr:rowOff>
    </xdr:from>
    <xdr:ext cx="534377" cy="259045"/>
    <xdr:sp macro="" textlink="">
      <xdr:nvSpPr>
        <xdr:cNvPr id="538" name="テキスト ボックス 537"/>
        <xdr:cNvSpPr txBox="1"/>
      </xdr:nvSpPr>
      <xdr:spPr>
        <a:xfrm>
          <a:off x="14325111" y="6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96993</xdr:rowOff>
    </xdr:from>
    <xdr:to>
      <xdr:col>72</xdr:col>
      <xdr:colOff>38100</xdr:colOff>
      <xdr:row>38</xdr:row>
      <xdr:rowOff>27143</xdr:rowOff>
    </xdr:to>
    <xdr:sp macro="" textlink="">
      <xdr:nvSpPr>
        <xdr:cNvPr id="539" name="楕円 538"/>
        <xdr:cNvSpPr/>
      </xdr:nvSpPr>
      <xdr:spPr>
        <a:xfrm>
          <a:off x="13652500" y="64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43670</xdr:rowOff>
    </xdr:from>
    <xdr:ext cx="534377" cy="259045"/>
    <xdr:sp macro="" textlink="">
      <xdr:nvSpPr>
        <xdr:cNvPr id="540" name="テキスト ボックス 539"/>
        <xdr:cNvSpPr txBox="1"/>
      </xdr:nvSpPr>
      <xdr:spPr>
        <a:xfrm>
          <a:off x="13436111" y="62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128108</xdr:rowOff>
    </xdr:from>
    <xdr:to>
      <xdr:col>67</xdr:col>
      <xdr:colOff>101600</xdr:colOff>
      <xdr:row>37</xdr:row>
      <xdr:rowOff>58258</xdr:rowOff>
    </xdr:to>
    <xdr:sp macro="" textlink="">
      <xdr:nvSpPr>
        <xdr:cNvPr id="541" name="楕円 540"/>
        <xdr:cNvSpPr/>
      </xdr:nvSpPr>
      <xdr:spPr>
        <a:xfrm>
          <a:off x="12763500" y="63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74785</xdr:rowOff>
    </xdr:from>
    <xdr:ext cx="599010" cy="259045"/>
    <xdr:sp macro="" textlink="">
      <xdr:nvSpPr>
        <xdr:cNvPr id="542" name="テキスト ボックス 541"/>
        <xdr:cNvSpPr txBox="1"/>
      </xdr:nvSpPr>
      <xdr:spPr>
        <a:xfrm>
          <a:off x="12514795" y="60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157988</xdr:rowOff>
    </xdr:from>
    <xdr:to>
      <xdr:col>85</xdr:col>
      <xdr:colOff>127000</xdr:colOff>
      <xdr:row>57</xdr:row>
      <xdr:rowOff>5759</xdr:rowOff>
    </xdr:to>
    <xdr:cxnSp macro="">
      <xdr:nvCxnSpPr>
        <xdr:cNvPr id="569" name="直線コネクタ 568"/>
        <xdr:cNvCxnSpPr/>
      </xdr:nvCxnSpPr>
      <xdr:spPr>
        <a:xfrm>
          <a:off x="15481300" y="9587738"/>
          <a:ext cx="838200" cy="1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157988</xdr:rowOff>
    </xdr:from>
    <xdr:to>
      <xdr:col>81</xdr:col>
      <xdr:colOff>50800</xdr:colOff>
      <xdr:row>57</xdr:row>
      <xdr:rowOff>24309</xdr:rowOff>
    </xdr:to>
    <xdr:cxnSp macro="">
      <xdr:nvCxnSpPr>
        <xdr:cNvPr id="572" name="直線コネクタ 571"/>
        <xdr:cNvCxnSpPr/>
      </xdr:nvCxnSpPr>
      <xdr:spPr>
        <a:xfrm flipV="1">
          <a:off x="14592300" y="9587738"/>
          <a:ext cx="889000" cy="20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103122</xdr:rowOff>
    </xdr:from>
    <xdr:to>
      <xdr:col>76</xdr:col>
      <xdr:colOff>114300</xdr:colOff>
      <xdr:row>57</xdr:row>
      <xdr:rowOff>24309</xdr:rowOff>
    </xdr:to>
    <xdr:cxnSp macro="">
      <xdr:nvCxnSpPr>
        <xdr:cNvPr id="575" name="直線コネクタ 574"/>
        <xdr:cNvCxnSpPr/>
      </xdr:nvCxnSpPr>
      <xdr:spPr>
        <a:xfrm>
          <a:off x="13703300" y="9704322"/>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103122</xdr:rowOff>
    </xdr:from>
    <xdr:to>
      <xdr:col>71</xdr:col>
      <xdr:colOff>177800</xdr:colOff>
      <xdr:row>57</xdr:row>
      <xdr:rowOff>28029</xdr:rowOff>
    </xdr:to>
    <xdr:cxnSp macro="">
      <xdr:nvCxnSpPr>
        <xdr:cNvPr id="578" name="直線コネクタ 577"/>
        <xdr:cNvCxnSpPr/>
      </xdr:nvCxnSpPr>
      <xdr:spPr>
        <a:xfrm flipV="1">
          <a:off x="12814300" y="9704322"/>
          <a:ext cx="889000" cy="9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126409</xdr:rowOff>
    </xdr:from>
    <xdr:to>
      <xdr:col>85</xdr:col>
      <xdr:colOff>177800</xdr:colOff>
      <xdr:row>57</xdr:row>
      <xdr:rowOff>56559</xdr:rowOff>
    </xdr:to>
    <xdr:sp macro="" textlink="">
      <xdr:nvSpPr>
        <xdr:cNvPr id="588" name="楕円 587"/>
        <xdr:cNvSpPr/>
      </xdr:nvSpPr>
      <xdr:spPr>
        <a:xfrm>
          <a:off x="16268700" y="97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149286</xdr:rowOff>
    </xdr:from>
    <xdr:ext cx="599010" cy="259045"/>
    <xdr:sp macro="" textlink="">
      <xdr:nvSpPr>
        <xdr:cNvPr id="589" name="教育費該当値テキスト"/>
        <xdr:cNvSpPr txBox="1"/>
      </xdr:nvSpPr>
      <xdr:spPr>
        <a:xfrm>
          <a:off x="16370300" y="957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107188</xdr:rowOff>
    </xdr:from>
    <xdr:to>
      <xdr:col>81</xdr:col>
      <xdr:colOff>101600</xdr:colOff>
      <xdr:row>56</xdr:row>
      <xdr:rowOff>37338</xdr:rowOff>
    </xdr:to>
    <xdr:sp macro="" textlink="">
      <xdr:nvSpPr>
        <xdr:cNvPr id="590" name="楕円 589"/>
        <xdr:cNvSpPr/>
      </xdr:nvSpPr>
      <xdr:spPr>
        <a:xfrm>
          <a:off x="15430500" y="9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53865</xdr:rowOff>
    </xdr:from>
    <xdr:ext cx="599010" cy="259045"/>
    <xdr:sp macro="" textlink="">
      <xdr:nvSpPr>
        <xdr:cNvPr id="591" name="テキスト ボックス 590"/>
        <xdr:cNvSpPr txBox="1"/>
      </xdr:nvSpPr>
      <xdr:spPr>
        <a:xfrm>
          <a:off x="15181795" y="931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144959</xdr:rowOff>
    </xdr:from>
    <xdr:to>
      <xdr:col>76</xdr:col>
      <xdr:colOff>165100</xdr:colOff>
      <xdr:row>57</xdr:row>
      <xdr:rowOff>75109</xdr:rowOff>
    </xdr:to>
    <xdr:sp macro="" textlink="">
      <xdr:nvSpPr>
        <xdr:cNvPr id="592" name="楕円 591"/>
        <xdr:cNvSpPr/>
      </xdr:nvSpPr>
      <xdr:spPr>
        <a:xfrm>
          <a:off x="14541500" y="9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91636</xdr:rowOff>
    </xdr:from>
    <xdr:ext cx="599010" cy="259045"/>
    <xdr:sp macro="" textlink="">
      <xdr:nvSpPr>
        <xdr:cNvPr id="593" name="テキスト ボックス 592"/>
        <xdr:cNvSpPr txBox="1"/>
      </xdr:nvSpPr>
      <xdr:spPr>
        <a:xfrm>
          <a:off x="14292795" y="95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52322</xdr:rowOff>
    </xdr:from>
    <xdr:to>
      <xdr:col>72</xdr:col>
      <xdr:colOff>38100</xdr:colOff>
      <xdr:row>56</xdr:row>
      <xdr:rowOff>153922</xdr:rowOff>
    </xdr:to>
    <xdr:sp macro="" textlink="">
      <xdr:nvSpPr>
        <xdr:cNvPr id="594" name="楕円 593"/>
        <xdr:cNvSpPr/>
      </xdr:nvSpPr>
      <xdr:spPr>
        <a:xfrm>
          <a:off x="13652500" y="96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170449</xdr:rowOff>
    </xdr:from>
    <xdr:ext cx="599010" cy="259045"/>
    <xdr:sp macro="" textlink="">
      <xdr:nvSpPr>
        <xdr:cNvPr id="595" name="テキスト ボックス 594"/>
        <xdr:cNvSpPr txBox="1"/>
      </xdr:nvSpPr>
      <xdr:spPr>
        <a:xfrm>
          <a:off x="13403795" y="942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148679</xdr:rowOff>
    </xdr:from>
    <xdr:to>
      <xdr:col>67</xdr:col>
      <xdr:colOff>101600</xdr:colOff>
      <xdr:row>57</xdr:row>
      <xdr:rowOff>78829</xdr:rowOff>
    </xdr:to>
    <xdr:sp macro="" textlink="">
      <xdr:nvSpPr>
        <xdr:cNvPr id="596" name="楕円 595"/>
        <xdr:cNvSpPr/>
      </xdr:nvSpPr>
      <xdr:spPr>
        <a:xfrm>
          <a:off x="12763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69956</xdr:rowOff>
    </xdr:from>
    <xdr:ext cx="599010" cy="259045"/>
    <xdr:sp macro="" textlink="">
      <xdr:nvSpPr>
        <xdr:cNvPr id="597" name="テキスト ボックス 596"/>
        <xdr:cNvSpPr txBox="1"/>
      </xdr:nvSpPr>
      <xdr:spPr>
        <a:xfrm>
          <a:off x="12514795" y="98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135669</xdr:rowOff>
    </xdr:from>
    <xdr:to>
      <xdr:col>85</xdr:col>
      <xdr:colOff>127000</xdr:colOff>
      <xdr:row>78</xdr:row>
      <xdr:rowOff>139075</xdr:rowOff>
    </xdr:to>
    <xdr:cxnSp macro="">
      <xdr:nvCxnSpPr>
        <xdr:cNvPr id="626" name="直線コネクタ 625"/>
        <xdr:cNvCxnSpPr/>
      </xdr:nvCxnSpPr>
      <xdr:spPr>
        <a:xfrm>
          <a:off x="15481300" y="13508769"/>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135669</xdr:rowOff>
    </xdr:from>
    <xdr:to>
      <xdr:col>81</xdr:col>
      <xdr:colOff>50800</xdr:colOff>
      <xdr:row>79</xdr:row>
      <xdr:rowOff>44450</xdr:rowOff>
    </xdr:to>
    <xdr:cxnSp macro="">
      <xdr:nvCxnSpPr>
        <xdr:cNvPr id="629" name="直線コネクタ 628"/>
        <xdr:cNvCxnSpPr/>
      </xdr:nvCxnSpPr>
      <xdr:spPr>
        <a:xfrm flipV="1">
          <a:off x="14592300" y="13508769"/>
          <a:ext cx="889000" cy="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160510</xdr:rowOff>
    </xdr:from>
    <xdr:to>
      <xdr:col>71</xdr:col>
      <xdr:colOff>177800</xdr:colOff>
      <xdr:row>79</xdr:row>
      <xdr:rowOff>44450</xdr:rowOff>
    </xdr:to>
    <xdr:cxnSp macro="">
      <xdr:nvCxnSpPr>
        <xdr:cNvPr id="635" name="直線コネクタ 634"/>
        <xdr:cNvCxnSpPr/>
      </xdr:nvCxnSpPr>
      <xdr:spPr>
        <a:xfrm>
          <a:off x="12814300" y="13533610"/>
          <a:ext cx="889000" cy="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88275</xdr:rowOff>
    </xdr:from>
    <xdr:to>
      <xdr:col>85</xdr:col>
      <xdr:colOff>177800</xdr:colOff>
      <xdr:row>79</xdr:row>
      <xdr:rowOff>18425</xdr:rowOff>
    </xdr:to>
    <xdr:sp macro="" textlink="">
      <xdr:nvSpPr>
        <xdr:cNvPr id="645" name="楕円 644"/>
        <xdr:cNvSpPr/>
      </xdr:nvSpPr>
      <xdr:spPr>
        <a:xfrm>
          <a:off x="16268700" y="134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47652</xdr:rowOff>
    </xdr:from>
    <xdr:ext cx="534377" cy="259045"/>
    <xdr:sp macro="" textlink="">
      <xdr:nvSpPr>
        <xdr:cNvPr id="646" name="災害復旧費該当値テキスト"/>
        <xdr:cNvSpPr txBox="1"/>
      </xdr:nvSpPr>
      <xdr:spPr>
        <a:xfrm>
          <a:off x="16370300" y="132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84869</xdr:rowOff>
    </xdr:from>
    <xdr:to>
      <xdr:col>81</xdr:col>
      <xdr:colOff>101600</xdr:colOff>
      <xdr:row>79</xdr:row>
      <xdr:rowOff>15019</xdr:rowOff>
    </xdr:to>
    <xdr:sp macro="" textlink="">
      <xdr:nvSpPr>
        <xdr:cNvPr id="647" name="楕円 646"/>
        <xdr:cNvSpPr/>
      </xdr:nvSpPr>
      <xdr:spPr>
        <a:xfrm>
          <a:off x="15430500" y="134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31546</xdr:rowOff>
    </xdr:from>
    <xdr:ext cx="534377" cy="259045"/>
    <xdr:sp macro="" textlink="">
      <xdr:nvSpPr>
        <xdr:cNvPr id="648" name="テキスト ボックス 647"/>
        <xdr:cNvSpPr txBox="1"/>
      </xdr:nvSpPr>
      <xdr:spPr>
        <a:xfrm>
          <a:off x="15214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109710</xdr:rowOff>
    </xdr:from>
    <xdr:to>
      <xdr:col>67</xdr:col>
      <xdr:colOff>101600</xdr:colOff>
      <xdr:row>79</xdr:row>
      <xdr:rowOff>39860</xdr:rowOff>
    </xdr:to>
    <xdr:sp macro="" textlink="">
      <xdr:nvSpPr>
        <xdr:cNvPr id="653" name="楕円 652"/>
        <xdr:cNvSpPr/>
      </xdr:nvSpPr>
      <xdr:spPr>
        <a:xfrm>
          <a:off x="12763500" y="134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30987</xdr:rowOff>
    </xdr:from>
    <xdr:ext cx="534377" cy="259045"/>
    <xdr:sp macro="" textlink="">
      <xdr:nvSpPr>
        <xdr:cNvPr id="654" name="テキスト ボックス 653"/>
        <xdr:cNvSpPr txBox="1"/>
      </xdr:nvSpPr>
      <xdr:spPr>
        <a:xfrm>
          <a:off x="12547111" y="135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26397</xdr:rowOff>
    </xdr:from>
    <xdr:to>
      <xdr:col>85</xdr:col>
      <xdr:colOff>127000</xdr:colOff>
      <xdr:row>97</xdr:row>
      <xdr:rowOff>46966</xdr:rowOff>
    </xdr:to>
    <xdr:cxnSp macro="">
      <xdr:nvCxnSpPr>
        <xdr:cNvPr id="683" name="直線コネクタ 682"/>
        <xdr:cNvCxnSpPr/>
      </xdr:nvCxnSpPr>
      <xdr:spPr>
        <a:xfrm flipV="1">
          <a:off x="15481300" y="16657047"/>
          <a:ext cx="8382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46966</xdr:rowOff>
    </xdr:from>
    <xdr:to>
      <xdr:col>81</xdr:col>
      <xdr:colOff>50800</xdr:colOff>
      <xdr:row>97</xdr:row>
      <xdr:rowOff>72558</xdr:rowOff>
    </xdr:to>
    <xdr:cxnSp macro="">
      <xdr:nvCxnSpPr>
        <xdr:cNvPr id="686" name="直線コネクタ 685"/>
        <xdr:cNvCxnSpPr/>
      </xdr:nvCxnSpPr>
      <xdr:spPr>
        <a:xfrm flipV="1">
          <a:off x="14592300" y="16677616"/>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43399</xdr:rowOff>
    </xdr:from>
    <xdr:to>
      <xdr:col>76</xdr:col>
      <xdr:colOff>114300</xdr:colOff>
      <xdr:row>97</xdr:row>
      <xdr:rowOff>72558</xdr:rowOff>
    </xdr:to>
    <xdr:cxnSp macro="">
      <xdr:nvCxnSpPr>
        <xdr:cNvPr id="689" name="直線コネクタ 688"/>
        <xdr:cNvCxnSpPr/>
      </xdr:nvCxnSpPr>
      <xdr:spPr>
        <a:xfrm>
          <a:off x="13703300" y="16674049"/>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43399</xdr:rowOff>
    </xdr:from>
    <xdr:to>
      <xdr:col>71</xdr:col>
      <xdr:colOff>177800</xdr:colOff>
      <xdr:row>97</xdr:row>
      <xdr:rowOff>50933</xdr:rowOff>
    </xdr:to>
    <xdr:cxnSp macro="">
      <xdr:nvCxnSpPr>
        <xdr:cNvPr id="692" name="直線コネクタ 691"/>
        <xdr:cNvCxnSpPr/>
      </xdr:nvCxnSpPr>
      <xdr:spPr>
        <a:xfrm flipV="1">
          <a:off x="12814300" y="16674049"/>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147047</xdr:rowOff>
    </xdr:from>
    <xdr:to>
      <xdr:col>85</xdr:col>
      <xdr:colOff>177800</xdr:colOff>
      <xdr:row>97</xdr:row>
      <xdr:rowOff>77197</xdr:rowOff>
    </xdr:to>
    <xdr:sp macro="" textlink="">
      <xdr:nvSpPr>
        <xdr:cNvPr id="702" name="楕円 701"/>
        <xdr:cNvSpPr/>
      </xdr:nvSpPr>
      <xdr:spPr>
        <a:xfrm>
          <a:off x="16268700" y="166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169924</xdr:rowOff>
    </xdr:from>
    <xdr:ext cx="599010" cy="259045"/>
    <xdr:sp macro="" textlink="">
      <xdr:nvSpPr>
        <xdr:cNvPr id="703" name="公債費該当値テキスト"/>
        <xdr:cNvSpPr txBox="1"/>
      </xdr:nvSpPr>
      <xdr:spPr>
        <a:xfrm>
          <a:off x="16370300" y="1645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167616</xdr:rowOff>
    </xdr:from>
    <xdr:to>
      <xdr:col>81</xdr:col>
      <xdr:colOff>101600</xdr:colOff>
      <xdr:row>97</xdr:row>
      <xdr:rowOff>97766</xdr:rowOff>
    </xdr:to>
    <xdr:sp macro="" textlink="">
      <xdr:nvSpPr>
        <xdr:cNvPr id="704" name="楕円 703"/>
        <xdr:cNvSpPr/>
      </xdr:nvSpPr>
      <xdr:spPr>
        <a:xfrm>
          <a:off x="15430500" y="16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114293</xdr:rowOff>
    </xdr:from>
    <xdr:ext cx="599010" cy="259045"/>
    <xdr:sp macro="" textlink="">
      <xdr:nvSpPr>
        <xdr:cNvPr id="705" name="テキスト ボックス 704"/>
        <xdr:cNvSpPr txBox="1"/>
      </xdr:nvSpPr>
      <xdr:spPr>
        <a:xfrm>
          <a:off x="15181795" y="1640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21758</xdr:rowOff>
    </xdr:from>
    <xdr:to>
      <xdr:col>76</xdr:col>
      <xdr:colOff>165100</xdr:colOff>
      <xdr:row>97</xdr:row>
      <xdr:rowOff>123358</xdr:rowOff>
    </xdr:to>
    <xdr:sp macro="" textlink="">
      <xdr:nvSpPr>
        <xdr:cNvPr id="706" name="楕円 705"/>
        <xdr:cNvSpPr/>
      </xdr:nvSpPr>
      <xdr:spPr>
        <a:xfrm>
          <a:off x="14541500" y="166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139885</xdr:rowOff>
    </xdr:from>
    <xdr:ext cx="599010" cy="259045"/>
    <xdr:sp macro="" textlink="">
      <xdr:nvSpPr>
        <xdr:cNvPr id="707" name="テキスト ボックス 706"/>
        <xdr:cNvSpPr txBox="1"/>
      </xdr:nvSpPr>
      <xdr:spPr>
        <a:xfrm>
          <a:off x="14292795" y="1642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164049</xdr:rowOff>
    </xdr:from>
    <xdr:to>
      <xdr:col>72</xdr:col>
      <xdr:colOff>38100</xdr:colOff>
      <xdr:row>97</xdr:row>
      <xdr:rowOff>94199</xdr:rowOff>
    </xdr:to>
    <xdr:sp macro="" textlink="">
      <xdr:nvSpPr>
        <xdr:cNvPr id="708" name="楕円 707"/>
        <xdr:cNvSpPr/>
      </xdr:nvSpPr>
      <xdr:spPr>
        <a:xfrm>
          <a:off x="13652500" y="166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110726</xdr:rowOff>
    </xdr:from>
    <xdr:ext cx="599010" cy="259045"/>
    <xdr:sp macro="" textlink="">
      <xdr:nvSpPr>
        <xdr:cNvPr id="709" name="テキスト ボックス 708"/>
        <xdr:cNvSpPr txBox="1"/>
      </xdr:nvSpPr>
      <xdr:spPr>
        <a:xfrm>
          <a:off x="13403795" y="1639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xdr:rowOff>
    </xdr:from>
    <xdr:to>
      <xdr:col>67</xdr:col>
      <xdr:colOff>101600</xdr:colOff>
      <xdr:row>97</xdr:row>
      <xdr:rowOff>101733</xdr:rowOff>
    </xdr:to>
    <xdr:sp macro="" textlink="">
      <xdr:nvSpPr>
        <xdr:cNvPr id="710" name="楕円 709"/>
        <xdr:cNvSpPr/>
      </xdr:nvSpPr>
      <xdr:spPr>
        <a:xfrm>
          <a:off x="12763500" y="166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118260</xdr:rowOff>
    </xdr:from>
    <xdr:ext cx="599010" cy="259045"/>
    <xdr:sp macro="" textlink="">
      <xdr:nvSpPr>
        <xdr:cNvPr id="711" name="テキスト ボックス 710"/>
        <xdr:cNvSpPr txBox="1"/>
      </xdr:nvSpPr>
      <xdr:spPr>
        <a:xfrm>
          <a:off x="12514795" y="1640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97683</xdr:rowOff>
    </xdr:from>
    <xdr:to>
      <xdr:col>116</xdr:col>
      <xdr:colOff>63500</xdr:colOff>
      <xdr:row>38</xdr:row>
      <xdr:rowOff>98278</xdr:rowOff>
    </xdr:to>
    <xdr:cxnSp macro="">
      <xdr:nvCxnSpPr>
        <xdr:cNvPr id="738" name="直線コネクタ 737"/>
        <xdr:cNvCxnSpPr/>
      </xdr:nvCxnSpPr>
      <xdr:spPr>
        <a:xfrm>
          <a:off x="21323300" y="6612783"/>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97683</xdr:rowOff>
    </xdr:from>
    <xdr:to>
      <xdr:col>111</xdr:col>
      <xdr:colOff>177800</xdr:colOff>
      <xdr:row>38</xdr:row>
      <xdr:rowOff>121183</xdr:rowOff>
    </xdr:to>
    <xdr:cxnSp macro="">
      <xdr:nvCxnSpPr>
        <xdr:cNvPr id="741" name="直線コネクタ 740"/>
        <xdr:cNvCxnSpPr/>
      </xdr:nvCxnSpPr>
      <xdr:spPr>
        <a:xfrm flipV="1">
          <a:off x="20434300" y="6612783"/>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121183</xdr:rowOff>
    </xdr:from>
    <xdr:to>
      <xdr:col>107</xdr:col>
      <xdr:colOff>50800</xdr:colOff>
      <xdr:row>38</xdr:row>
      <xdr:rowOff>139700</xdr:rowOff>
    </xdr:to>
    <xdr:cxnSp macro="">
      <xdr:nvCxnSpPr>
        <xdr:cNvPr id="744" name="直線コネクタ 743"/>
        <xdr:cNvCxnSpPr/>
      </xdr:nvCxnSpPr>
      <xdr:spPr>
        <a:xfrm flipV="1">
          <a:off x="19545300" y="66362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47478</xdr:rowOff>
    </xdr:from>
    <xdr:to>
      <xdr:col>116</xdr:col>
      <xdr:colOff>114300</xdr:colOff>
      <xdr:row>38</xdr:row>
      <xdr:rowOff>149078</xdr:rowOff>
    </xdr:to>
    <xdr:sp macro="" textlink="">
      <xdr:nvSpPr>
        <xdr:cNvPr id="757" name="楕円 756"/>
        <xdr:cNvSpPr/>
      </xdr:nvSpPr>
      <xdr:spPr>
        <a:xfrm>
          <a:off x="221107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6855</xdr:rowOff>
    </xdr:from>
    <xdr:ext cx="378565" cy="259045"/>
    <xdr:sp macro="" textlink="">
      <xdr:nvSpPr>
        <xdr:cNvPr id="758" name="諸支出金該当値テキスト"/>
        <xdr:cNvSpPr txBox="1"/>
      </xdr:nvSpPr>
      <xdr:spPr>
        <a:xfrm>
          <a:off x="22212300" y="635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46883</xdr:rowOff>
    </xdr:from>
    <xdr:to>
      <xdr:col>112</xdr:col>
      <xdr:colOff>38100</xdr:colOff>
      <xdr:row>38</xdr:row>
      <xdr:rowOff>148483</xdr:rowOff>
    </xdr:to>
    <xdr:sp macro="" textlink="">
      <xdr:nvSpPr>
        <xdr:cNvPr id="759" name="楕円 758"/>
        <xdr:cNvSpPr/>
      </xdr:nvSpPr>
      <xdr:spPr>
        <a:xfrm>
          <a:off x="21272500" y="65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165010</xdr:rowOff>
    </xdr:from>
    <xdr:ext cx="378565" cy="259045"/>
    <xdr:sp macro="" textlink="">
      <xdr:nvSpPr>
        <xdr:cNvPr id="760" name="テキスト ボックス 759"/>
        <xdr:cNvSpPr txBox="1"/>
      </xdr:nvSpPr>
      <xdr:spPr>
        <a:xfrm>
          <a:off x="21134017" y="633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70383</xdr:rowOff>
    </xdr:from>
    <xdr:to>
      <xdr:col>107</xdr:col>
      <xdr:colOff>101600</xdr:colOff>
      <xdr:row>39</xdr:row>
      <xdr:rowOff>533</xdr:rowOff>
    </xdr:to>
    <xdr:sp macro="" textlink="">
      <xdr:nvSpPr>
        <xdr:cNvPr id="761" name="楕円 760"/>
        <xdr:cNvSpPr/>
      </xdr:nvSpPr>
      <xdr:spPr>
        <a:xfrm>
          <a:off x="20383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163110</xdr:rowOff>
    </xdr:from>
    <xdr:ext cx="378565" cy="259045"/>
    <xdr:sp macro="" textlink="">
      <xdr:nvSpPr>
        <xdr:cNvPr id="762" name="テキスト ボックス 761"/>
        <xdr:cNvSpPr txBox="1"/>
      </xdr:nvSpPr>
      <xdr:spPr>
        <a:xfrm>
          <a:off x="20245017" y="6678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・衛生費は、住民一人当たり</a:t>
          </a:r>
          <a:r>
            <a:rPr kumimoji="1" lang="ja-JP" altLang="en-US" sz="1100" b="0" i="0" baseline="0">
              <a:solidFill>
                <a:schemeClr val="dk1"/>
              </a:solidFill>
              <a:effectLst/>
              <a:latin typeface="+mn-lt"/>
              <a:ea typeface="+mn-ea"/>
              <a:cs typeface="+mn-cs"/>
            </a:rPr>
            <a:t>２３１</a:t>
          </a:r>
          <a:r>
            <a:rPr kumimoji="1" lang="ja-JP" altLang="ja-JP" sz="1100" b="0" i="0" baseline="0">
              <a:solidFill>
                <a:schemeClr val="dk1"/>
              </a:solidFill>
              <a:effectLst/>
              <a:latin typeface="+mn-lt"/>
              <a:ea typeface="+mn-ea"/>
              <a:cs typeface="+mn-cs"/>
            </a:rPr>
            <a:t>千円となっており、類似団体平均に比べ高額となっているが初山別診療所の医師２人体制のための医師住宅の備品、診療所の購入に伴う増加、簡易水道事業及び農業集落排水事業に係る繰出金が主な要因である。</a:t>
          </a:r>
          <a:endParaRPr lang="ja-JP" altLang="ja-JP" sz="1400">
            <a:effectLst/>
          </a:endParaRPr>
        </a:p>
        <a:p>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a:t>
          </a:r>
          <a:r>
            <a:rPr kumimoji="1" lang="ja-JP" altLang="ja-JP" sz="1100" b="0" i="0" baseline="0">
              <a:solidFill>
                <a:schemeClr val="dk1"/>
              </a:solidFill>
              <a:effectLst/>
              <a:latin typeface="+mn-lt"/>
              <a:ea typeface="+mn-ea"/>
              <a:cs typeface="+mn-cs"/>
            </a:rPr>
            <a:t>費は、住民一人当たり</a:t>
          </a:r>
          <a:r>
            <a:rPr kumimoji="1" lang="ja-JP" altLang="en-US" sz="1100" b="0" i="0" baseline="0">
              <a:solidFill>
                <a:schemeClr val="dk1"/>
              </a:solidFill>
              <a:effectLst/>
              <a:latin typeface="+mn-lt"/>
              <a:ea typeface="+mn-ea"/>
              <a:cs typeface="+mn-cs"/>
            </a:rPr>
            <a:t>４７５</a:t>
          </a:r>
          <a:r>
            <a:rPr kumimoji="1" lang="ja-JP" altLang="ja-JP" sz="1100" b="0" i="0" baseline="0">
              <a:solidFill>
                <a:schemeClr val="dk1"/>
              </a:solidFill>
              <a:effectLst/>
              <a:latin typeface="+mn-lt"/>
              <a:ea typeface="+mn-ea"/>
              <a:cs typeface="+mn-cs"/>
            </a:rPr>
            <a:t>千円となっており、類似団体平均に比べ高額となっているが</a:t>
          </a:r>
          <a:r>
            <a:rPr kumimoji="1" lang="ja-JP" altLang="en-US" sz="1100" b="0" i="0" baseline="0">
              <a:solidFill>
                <a:schemeClr val="dk1"/>
              </a:solidFill>
              <a:effectLst/>
              <a:latin typeface="+mn-lt"/>
              <a:ea typeface="+mn-ea"/>
              <a:cs typeface="+mn-cs"/>
            </a:rPr>
            <a:t>消防支署庁舎改築事業のため一部事務組合への負担金の増加によるものが</a:t>
          </a:r>
          <a:r>
            <a:rPr kumimoji="1" lang="ja-JP" altLang="ja-JP" sz="1100" b="0" i="0" baseline="0">
              <a:solidFill>
                <a:schemeClr val="dk1"/>
              </a:solidFill>
              <a:effectLst/>
              <a:latin typeface="+mn-lt"/>
              <a:ea typeface="+mn-ea"/>
              <a:cs typeface="+mn-cs"/>
            </a:rPr>
            <a:t>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財政調整基金残高は、近年、利子による微増だけであったため横ばい傾向であったが、平成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年度は大型事業の抑制により一定額が積立られたことにより、比率の上昇がみられた。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実質収支は、標準財政規模により比率の増減が見られる。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実質単年度収支は、財政調整基金の積立額の増により比率が上昇している。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特別会計において、各年度で黒字額にバラツキがあるものの、一般会計は概ね横ばいで推移している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一般会計の元利償還金は、償還完了や新規借入の抑制等により年々減少しているが、公営企業債（簡易水道特別会計）は、横ばいの状況である。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将来負担額は、地方債現在高において、償還完了や新規借入の抑制等により近年減少していることにより、将来負担額の減少が図られている。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充当可能財源等は、財政調整基金・減債基金等により財源の確保が図られている。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北海道初山別村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積立金より取り崩し額が上回ったため。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大型事業（役場庁舎改修や中学校校舎改修）が検討されており、特定財源の確保に努め、また減少傾向にある交付税の動向にも注視しながら的確に、計画的な運用に努める。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公共施設等整備基金：公共施設等整備事業の実施に要する資金に充てるため。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国鉄羽幌線代替輸送確保基金：国鉄羽幌線廃止に伴う代替輸送事業の財政需要に充てるため。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公共施設等整備基金</a:t>
          </a:r>
          <a:r>
            <a:rPr kumimoji="1" lang="ja-JP" altLang="en-US" sz="1300" b="0" i="0" u="none" strike="noStrike" kern="0" cap="none" spc="0" normalizeH="0" baseline="0" noProof="0">
              <a:ln>
                <a:noFill/>
              </a:ln>
              <a:solidFill>
                <a:prstClr val="black"/>
              </a:solidFill>
              <a:effectLst/>
              <a:uLnTx/>
              <a:uFillTx/>
              <a:latin typeface="+mn-lt"/>
              <a:ea typeface="+mn-ea"/>
              <a:cs typeface="+mn-cs"/>
            </a:rPr>
            <a:t>：大型の公共施設改修のため取り崩し。</a:t>
          </a:r>
          <a:r>
            <a:rPr kumimoji="1" lang="en-US" altLang="ja-JP" sz="1300" b="0" i="0" u="none" strike="noStrike" kern="0" cap="none" spc="0" normalizeH="0" baseline="0" noProof="0">
              <a:ln>
                <a:noFill/>
              </a:ln>
              <a:solidFill>
                <a:prstClr val="black"/>
              </a:solidFill>
              <a:effectLst/>
              <a:uLnTx/>
              <a:uFillTx/>
              <a:latin typeface="+mn-lt"/>
              <a:ea typeface="+mn-ea"/>
              <a:cs typeface="+mn-cs"/>
            </a:rPr>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ja-JP" altLang="ja-JP" sz="1300" b="0" i="0" u="none" strike="noStrike" kern="0" cap="none" spc="0" normalizeH="0" baseline="0" noProof="0">
              <a:ln>
                <a:noFill/>
              </a:ln>
              <a:solidFill>
                <a:prstClr val="black"/>
              </a:solidFill>
              <a:effectLst/>
              <a:uLnTx/>
              <a:uFillTx/>
              <a:latin typeface="+mn-lt"/>
              <a:ea typeface="+mn-ea"/>
              <a:cs typeface="+mn-cs"/>
            </a:rPr>
            <a:t>国鉄羽幌線代替輸送確保基金</a:t>
          </a:r>
          <a:r>
            <a:rPr kumimoji="1" lang="ja-JP" altLang="en-US" sz="1300" b="0" i="0" u="none" strike="noStrike" kern="0" cap="none" spc="0" normalizeH="0" baseline="0" noProof="0">
              <a:ln>
                <a:noFill/>
              </a:ln>
              <a:solidFill>
                <a:prstClr val="black"/>
              </a:solidFill>
              <a:effectLst/>
              <a:uLnTx/>
              <a:uFillTx/>
              <a:latin typeface="+mn-lt"/>
              <a:ea typeface="+mn-ea"/>
              <a:cs typeface="+mn-cs"/>
            </a:rPr>
            <a:t>：バス路線維持のための補助、及び高校通学定期運賃補助のため取り崩し。</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公共施設等整備基金</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想定されている大型</a:t>
          </a:r>
          <a:r>
            <a:rPr kumimoji="1" lang="ja-JP" altLang="en-US" sz="1300" b="0" i="0" u="none" strike="noStrike" kern="0" cap="none" spc="0" normalizeH="0" baseline="0" noProof="0">
              <a:ln>
                <a:noFill/>
              </a:ln>
              <a:solidFill>
                <a:prstClr val="black"/>
              </a:solidFill>
              <a:effectLst/>
              <a:uLnTx/>
              <a:uFillTx/>
              <a:latin typeface="+mn-lt"/>
              <a:ea typeface="+mn-ea"/>
              <a:cs typeface="+mn-cs"/>
            </a:rPr>
            <a:t>事業</a:t>
          </a:r>
          <a:r>
            <a:rPr kumimoji="1" lang="ja-JP" altLang="ja-JP" sz="1300" b="0" i="0" u="none" strike="noStrike" kern="0" cap="none" spc="0" normalizeH="0" baseline="0" noProof="0">
              <a:ln>
                <a:noFill/>
              </a:ln>
              <a:solidFill>
                <a:prstClr val="black"/>
              </a:solidFill>
              <a:effectLst/>
              <a:uLnTx/>
              <a:uFillTx/>
              <a:latin typeface="+mn-lt"/>
              <a:ea typeface="+mn-ea"/>
              <a:cs typeface="+mn-cs"/>
            </a:rPr>
            <a:t>の</a:t>
          </a:r>
          <a:r>
            <a:rPr kumimoji="1" lang="ja-JP" altLang="en-US" sz="1300" b="0" i="0" u="none" strike="noStrike" kern="0" cap="none" spc="0" normalizeH="0" baseline="0" noProof="0">
              <a:ln>
                <a:noFill/>
              </a:ln>
              <a:solidFill>
                <a:prstClr val="black"/>
              </a:solidFill>
              <a:effectLst/>
              <a:uLnTx/>
              <a:uFillTx/>
              <a:latin typeface="+mn-lt"/>
              <a:ea typeface="+mn-ea"/>
              <a:cs typeface="+mn-cs"/>
            </a:rPr>
            <a:t>実施のため</a:t>
          </a:r>
          <a:r>
            <a:rPr kumimoji="1" lang="ja-JP" altLang="ja-JP" sz="1300" b="0" i="0" u="none" strike="noStrike" kern="0" cap="none" spc="0" normalizeH="0" baseline="0" noProof="0">
              <a:ln>
                <a:noFill/>
              </a:ln>
              <a:solidFill>
                <a:prstClr val="black"/>
              </a:solidFill>
              <a:effectLst/>
              <a:uLnTx/>
              <a:uFillTx/>
              <a:latin typeface="+mn-lt"/>
              <a:ea typeface="+mn-ea"/>
              <a:cs typeface="+mn-cs"/>
            </a:rPr>
            <a:t>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国鉄羽幌線代替輸送確保基金</a:t>
          </a:r>
          <a:r>
            <a:rPr kumimoji="1" lang="ja-JP" altLang="en-US" sz="1300" b="0" i="0" u="none" strike="noStrike" kern="0" cap="none" spc="0" normalizeH="0" baseline="0" noProof="0">
              <a:ln>
                <a:noFill/>
              </a:ln>
              <a:solidFill>
                <a:prstClr val="black"/>
              </a:solidFill>
              <a:effectLst/>
              <a:uLnTx/>
              <a:uFillTx/>
              <a:latin typeface="+mn-lt"/>
              <a:ea typeface="+mn-ea"/>
              <a:cs typeface="+mn-cs"/>
            </a:rPr>
            <a:t>：代替輸送事業の財政需要に充てるため</a:t>
          </a:r>
          <a:r>
            <a:rPr kumimoji="1" lang="ja-JP" altLang="ja-JP" sz="1300" b="0" i="0" u="none" strike="noStrike" kern="0" cap="none" spc="0" normalizeH="0" baseline="0" noProof="0">
              <a:ln>
                <a:noFill/>
              </a:ln>
              <a:solidFill>
                <a:prstClr val="black"/>
              </a:solidFill>
              <a:effectLst/>
              <a:uLnTx/>
              <a:uFillTx/>
              <a:latin typeface="+mn-lt"/>
              <a:ea typeface="+mn-ea"/>
              <a:cs typeface="+mn-cs"/>
            </a:rPr>
            <a:t>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地方交付税交付額の決定により積立金が増額となった。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減少傾向にある交付税の動向にも注視しながら的確に、計画的な運用に努める。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消防支署庁舎改築による取り崩したため減額となった。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減少傾向にある交付税の動向にも注視しながら的確に、計画的な運用に努める。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
1,168
279.52
2,637,137
2,599,830
23,647
1,501,658
2,081,445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有形固定資産減価償却率は類似団体内の平均水準にあり、今後は各公共施設等について個別施設計画を策定するなどし適切な維持管理を進め、又、老朽施設の集約化・複合化・除去を進めていく。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xdr:cNvSpPr txBox="1"/>
      </xdr:nvSpPr>
      <xdr:spPr>
        <a:xfrm>
          <a:off x="4813300" y="4947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90" name="楕円 89"/>
        <xdr:cNvSpPr/>
      </xdr:nvSpPr>
      <xdr:spPr>
        <a:xfrm>
          <a:off x="47117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148698</xdr:rowOff>
    </xdr:from>
    <xdr:ext cx="405111" cy="259045"/>
    <xdr:sp macro="" textlink="">
      <xdr:nvSpPr>
        <xdr:cNvPr id="91" name="有形固定資産減価償却率該当値テキスト"/>
        <xdr:cNvSpPr txBox="1"/>
      </xdr:nvSpPr>
      <xdr:spPr>
        <a:xfrm>
          <a:off x="4813300" y="512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2" name="楕円 91"/>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74295</xdr:rowOff>
    </xdr:to>
    <xdr:cxnSp macro="">
      <xdr:nvCxnSpPr>
        <xdr:cNvPr id="93" name="直線コネクタ 92"/>
        <xdr:cNvCxnSpPr/>
      </xdr:nvCxnSpPr>
      <xdr:spPr>
        <a:xfrm flipV="1">
          <a:off x="4051300" y="5193121"/>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129087</xdr:rowOff>
    </xdr:from>
    <xdr:to>
      <xdr:col>15</xdr:col>
      <xdr:colOff>187325</xdr:colOff>
      <xdr:row>34</xdr:row>
      <xdr:rowOff>59237</xdr:rowOff>
    </xdr:to>
    <xdr:sp macro="" textlink="">
      <xdr:nvSpPr>
        <xdr:cNvPr id="94" name="楕円 93"/>
        <xdr:cNvSpPr/>
      </xdr:nvSpPr>
      <xdr:spPr>
        <a:xfrm>
          <a:off x="3238500" y="57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34</xdr:row>
      <xdr:rowOff>8437</xdr:rowOff>
    </xdr:to>
    <xdr:cxnSp macro="">
      <xdr:nvCxnSpPr>
        <xdr:cNvPr id="95" name="直線コネクタ 94"/>
        <xdr:cNvCxnSpPr/>
      </xdr:nvCxnSpPr>
      <xdr:spPr>
        <a:xfrm flipV="1">
          <a:off x="3289300" y="5217795"/>
          <a:ext cx="762000" cy="6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103686</xdr:rowOff>
    </xdr:from>
    <xdr:to>
      <xdr:col>11</xdr:col>
      <xdr:colOff>187325</xdr:colOff>
      <xdr:row>31</xdr:row>
      <xdr:rowOff>33836</xdr:rowOff>
    </xdr:to>
    <xdr:sp macro="" textlink="">
      <xdr:nvSpPr>
        <xdr:cNvPr id="96" name="楕円 95"/>
        <xdr:cNvSpPr/>
      </xdr:nvSpPr>
      <xdr:spPr>
        <a:xfrm>
          <a:off x="2476500" y="52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154486</xdr:rowOff>
    </xdr:from>
    <xdr:to>
      <xdr:col>15</xdr:col>
      <xdr:colOff>136525</xdr:colOff>
      <xdr:row>34</xdr:row>
      <xdr:rowOff>8437</xdr:rowOff>
    </xdr:to>
    <xdr:cxnSp macro="">
      <xdr:nvCxnSpPr>
        <xdr:cNvPr id="97" name="直線コネクタ 96"/>
        <xdr:cNvCxnSpPr/>
      </xdr:nvCxnSpPr>
      <xdr:spPr>
        <a:xfrm>
          <a:off x="2527300" y="5297986"/>
          <a:ext cx="762000" cy="5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xdr:cNvSpPr txBox="1"/>
      </xdr:nvSpPr>
      <xdr:spPr>
        <a:xfrm>
          <a:off x="38360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xdr:cNvSpPr txBox="1"/>
      </xdr:nvSpPr>
      <xdr:spPr>
        <a:xfrm>
          <a:off x="3086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1" name="n_1mainValue有形固定資産減価償却率"/>
        <xdr:cNvSpPr txBox="1"/>
      </xdr:nvSpPr>
      <xdr:spPr>
        <a:xfrm>
          <a:off x="38360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50364</xdr:rowOff>
    </xdr:from>
    <xdr:ext cx="405111" cy="259045"/>
    <xdr:sp macro="" textlink="">
      <xdr:nvSpPr>
        <xdr:cNvPr id="102" name="n_2mainValue有形固定資産減価償却率"/>
        <xdr:cNvSpPr txBox="1"/>
      </xdr:nvSpPr>
      <xdr:spPr>
        <a:xfrm>
          <a:off x="3086744" y="587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24963</xdr:rowOff>
    </xdr:from>
    <xdr:ext cx="405111" cy="259045"/>
    <xdr:sp macro="" textlink="">
      <xdr:nvSpPr>
        <xdr:cNvPr id="103" name="n_3mainValue有形固定資産減価償却率"/>
        <xdr:cNvSpPr txBox="1"/>
      </xdr:nvSpPr>
      <xdr:spPr>
        <a:xfrm>
          <a:off x="2324744" y="53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地方債の発行を抑制してきた結果、債務償還比率は低くなっている。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4846300" y="545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157565</xdr:rowOff>
    </xdr:from>
    <xdr:to>
      <xdr:col>76</xdr:col>
      <xdr:colOff>73025</xdr:colOff>
      <xdr:row>34</xdr:row>
      <xdr:rowOff>87715</xdr:rowOff>
    </xdr:to>
    <xdr:sp macro="" textlink="">
      <xdr:nvSpPr>
        <xdr:cNvPr id="145" name="楕円 144"/>
        <xdr:cNvSpPr/>
      </xdr:nvSpPr>
      <xdr:spPr>
        <a:xfrm>
          <a:off x="14744700" y="581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72492</xdr:rowOff>
    </xdr:from>
    <xdr:ext cx="405111" cy="259045"/>
    <xdr:sp macro="" textlink="">
      <xdr:nvSpPr>
        <xdr:cNvPr id="146" name="債務償還比率該当値テキスト"/>
        <xdr:cNvSpPr txBox="1"/>
      </xdr:nvSpPr>
      <xdr:spPr>
        <a:xfrm>
          <a:off x="14846300" y="57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77632</xdr:rowOff>
    </xdr:from>
    <xdr:to>
      <xdr:col>72</xdr:col>
      <xdr:colOff>123825</xdr:colOff>
      <xdr:row>35</xdr:row>
      <xdr:rowOff>7782</xdr:rowOff>
    </xdr:to>
    <xdr:sp macro="" textlink="">
      <xdr:nvSpPr>
        <xdr:cNvPr id="147" name="楕円 146"/>
        <xdr:cNvSpPr/>
      </xdr:nvSpPr>
      <xdr:spPr>
        <a:xfrm>
          <a:off x="14033500" y="59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36915</xdr:rowOff>
    </xdr:from>
    <xdr:to>
      <xdr:col>76</xdr:col>
      <xdr:colOff>22225</xdr:colOff>
      <xdr:row>34</xdr:row>
      <xdr:rowOff>128432</xdr:rowOff>
    </xdr:to>
    <xdr:cxnSp macro="">
      <xdr:nvCxnSpPr>
        <xdr:cNvPr id="148" name="直線コネクタ 147"/>
        <xdr:cNvCxnSpPr/>
      </xdr:nvCxnSpPr>
      <xdr:spPr>
        <a:xfrm flipV="1">
          <a:off x="14084300" y="5866215"/>
          <a:ext cx="7112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38367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170359</xdr:rowOff>
    </xdr:from>
    <xdr:ext cx="405111" cy="259045"/>
    <xdr:sp macro="" textlink="">
      <xdr:nvSpPr>
        <xdr:cNvPr id="150" name="n_1mainValue債務償還比率"/>
        <xdr:cNvSpPr txBox="1"/>
      </xdr:nvSpPr>
      <xdr:spPr>
        <a:xfrm>
          <a:off x="13869044" y="599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
1,168
279.52
2,637,137
2,599,830
23,647
1,501,658
2,081,445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2" name="楕円 71"/>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74040</xdr:rowOff>
    </xdr:from>
    <xdr:ext cx="405111" cy="259045"/>
    <xdr:sp macro="" textlink="">
      <xdr:nvSpPr>
        <xdr:cNvPr id="73" name="【道路】&#10;有形固定資産減価償却率該当値テキスト"/>
        <xdr:cNvSpPr txBox="1"/>
      </xdr:nvSpPr>
      <xdr:spPr>
        <a:xfrm>
          <a:off x="4673600"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4" name="楕円 73"/>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36</xdr:row>
      <xdr:rowOff>157843</xdr:rowOff>
    </xdr:to>
    <xdr:cxnSp macro="">
      <xdr:nvCxnSpPr>
        <xdr:cNvPr id="75" name="直線コネクタ 74"/>
        <xdr:cNvCxnSpPr/>
      </xdr:nvCxnSpPr>
      <xdr:spPr>
        <a:xfrm flipV="1">
          <a:off x="3797300" y="63186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6" name="楕円 75"/>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7620</xdr:rowOff>
    </xdr:to>
    <xdr:cxnSp macro="">
      <xdr:nvCxnSpPr>
        <xdr:cNvPr id="77" name="直線コネクタ 76"/>
        <xdr:cNvCxnSpPr/>
      </xdr:nvCxnSpPr>
      <xdr:spPr>
        <a:xfrm flipV="1">
          <a:off x="2908300" y="63300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160927</xdr:rowOff>
    </xdr:from>
    <xdr:to>
      <xdr:col>10</xdr:col>
      <xdr:colOff>165100</xdr:colOff>
      <xdr:row>37</xdr:row>
      <xdr:rowOff>91077</xdr:rowOff>
    </xdr:to>
    <xdr:sp macro="" textlink="">
      <xdr:nvSpPr>
        <xdr:cNvPr id="78" name="楕円 77"/>
        <xdr:cNvSpPr/>
      </xdr:nvSpPr>
      <xdr:spPr>
        <a:xfrm>
          <a:off x="1968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40277</xdr:rowOff>
    </xdr:to>
    <xdr:cxnSp macro="">
      <xdr:nvCxnSpPr>
        <xdr:cNvPr id="79" name="直線コネクタ 78"/>
        <xdr:cNvCxnSpPr/>
      </xdr:nvCxnSpPr>
      <xdr:spPr>
        <a:xfrm flipV="1">
          <a:off x="2019300" y="635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83" name="n_1mainValue【道路】&#10;有形固定資産減価償却率"/>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107604</xdr:rowOff>
    </xdr:from>
    <xdr:ext cx="405111" cy="259045"/>
    <xdr:sp macro="" textlink="">
      <xdr:nvSpPr>
        <xdr:cNvPr id="85" name="n_3mainValue【道路】&#10;有形固定資産減価償却率"/>
        <xdr:cNvSpPr txBox="1"/>
      </xdr:nvSpPr>
      <xdr:spPr>
        <a:xfrm>
          <a:off x="181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36171</xdr:rowOff>
    </xdr:from>
    <xdr:to>
      <xdr:col>55</xdr:col>
      <xdr:colOff>50800</xdr:colOff>
      <xdr:row>41</xdr:row>
      <xdr:rowOff>137771</xdr:rowOff>
    </xdr:to>
    <xdr:sp macro="" textlink="">
      <xdr:nvSpPr>
        <xdr:cNvPr id="124" name="楕円 123"/>
        <xdr:cNvSpPr/>
      </xdr:nvSpPr>
      <xdr:spPr>
        <a:xfrm>
          <a:off x="10426700" y="7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38629</xdr:rowOff>
    </xdr:from>
    <xdr:to>
      <xdr:col>50</xdr:col>
      <xdr:colOff>165100</xdr:colOff>
      <xdr:row>41</xdr:row>
      <xdr:rowOff>140229</xdr:rowOff>
    </xdr:to>
    <xdr:sp macro="" textlink="">
      <xdr:nvSpPr>
        <xdr:cNvPr id="126" name="楕円 125"/>
        <xdr:cNvSpPr/>
      </xdr:nvSpPr>
      <xdr:spPr>
        <a:xfrm>
          <a:off x="9588500" y="70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86971</xdr:rowOff>
    </xdr:from>
    <xdr:to>
      <xdr:col>55</xdr:col>
      <xdr:colOff>0</xdr:colOff>
      <xdr:row>41</xdr:row>
      <xdr:rowOff>89429</xdr:rowOff>
    </xdr:to>
    <xdr:cxnSp macro="">
      <xdr:nvCxnSpPr>
        <xdr:cNvPr id="127" name="直線コネクタ 126"/>
        <xdr:cNvCxnSpPr/>
      </xdr:nvCxnSpPr>
      <xdr:spPr>
        <a:xfrm flipV="1">
          <a:off x="9639300" y="7116421"/>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42324</xdr:rowOff>
    </xdr:from>
    <xdr:to>
      <xdr:col>46</xdr:col>
      <xdr:colOff>38100</xdr:colOff>
      <xdr:row>41</xdr:row>
      <xdr:rowOff>143924</xdr:rowOff>
    </xdr:to>
    <xdr:sp macro="" textlink="">
      <xdr:nvSpPr>
        <xdr:cNvPr id="128" name="楕円 127"/>
        <xdr:cNvSpPr/>
      </xdr:nvSpPr>
      <xdr:spPr>
        <a:xfrm>
          <a:off x="8699500" y="70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89429</xdr:rowOff>
    </xdr:from>
    <xdr:to>
      <xdr:col>50</xdr:col>
      <xdr:colOff>114300</xdr:colOff>
      <xdr:row>41</xdr:row>
      <xdr:rowOff>93124</xdr:rowOff>
    </xdr:to>
    <xdr:cxnSp macro="">
      <xdr:nvCxnSpPr>
        <xdr:cNvPr id="129" name="直線コネクタ 128"/>
        <xdr:cNvCxnSpPr/>
      </xdr:nvCxnSpPr>
      <xdr:spPr>
        <a:xfrm flipV="1">
          <a:off x="8750300" y="711887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44088</xdr:rowOff>
    </xdr:from>
    <xdr:to>
      <xdr:col>41</xdr:col>
      <xdr:colOff>101600</xdr:colOff>
      <xdr:row>41</xdr:row>
      <xdr:rowOff>145688</xdr:rowOff>
    </xdr:to>
    <xdr:sp macro="" textlink="">
      <xdr:nvSpPr>
        <xdr:cNvPr id="130" name="楕円 129"/>
        <xdr:cNvSpPr/>
      </xdr:nvSpPr>
      <xdr:spPr>
        <a:xfrm>
          <a:off x="7810500" y="70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93124</xdr:rowOff>
    </xdr:from>
    <xdr:to>
      <xdr:col>45</xdr:col>
      <xdr:colOff>177800</xdr:colOff>
      <xdr:row>41</xdr:row>
      <xdr:rowOff>94888</xdr:rowOff>
    </xdr:to>
    <xdr:cxnSp macro="">
      <xdr:nvCxnSpPr>
        <xdr:cNvPr id="131" name="直線コネクタ 130"/>
        <xdr:cNvCxnSpPr/>
      </xdr:nvCxnSpPr>
      <xdr:spPr>
        <a:xfrm flipV="1">
          <a:off x="7861300" y="712257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131356</xdr:rowOff>
    </xdr:from>
    <xdr:ext cx="534377" cy="259045"/>
    <xdr:sp macro="" textlink="">
      <xdr:nvSpPr>
        <xdr:cNvPr id="135" name="n_1mainValue【道路】&#10;一人当たり延長"/>
        <xdr:cNvSpPr txBox="1"/>
      </xdr:nvSpPr>
      <xdr:spPr>
        <a:xfrm>
          <a:off x="9359411" y="71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135051</xdr:rowOff>
    </xdr:from>
    <xdr:ext cx="534377" cy="259045"/>
    <xdr:sp macro="" textlink="">
      <xdr:nvSpPr>
        <xdr:cNvPr id="136" name="n_2mainValue【道路】&#10;一人当たり延長"/>
        <xdr:cNvSpPr txBox="1"/>
      </xdr:nvSpPr>
      <xdr:spPr>
        <a:xfrm>
          <a:off x="8483111" y="7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136815</xdr:rowOff>
    </xdr:from>
    <xdr:ext cx="534377" cy="259045"/>
    <xdr:sp macro="" textlink="">
      <xdr:nvSpPr>
        <xdr:cNvPr id="137" name="n_3mainValue【道路】&#10;一人当たり延長"/>
        <xdr:cNvSpPr txBox="1"/>
      </xdr:nvSpPr>
      <xdr:spPr>
        <a:xfrm>
          <a:off x="7594111" y="71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78" name="楕円 177"/>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157860</xdr:rowOff>
    </xdr:from>
    <xdr:ext cx="405111" cy="259045"/>
    <xdr:sp macro="" textlink="">
      <xdr:nvSpPr>
        <xdr:cNvPr id="179" name="【橋りょう・トンネル】&#10;有形固定資産減価償却率該当値テキスト"/>
        <xdr:cNvSpPr txBox="1"/>
      </xdr:nvSpPr>
      <xdr:spPr>
        <a:xfrm>
          <a:off x="4673600"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7983</xdr:rowOff>
    </xdr:from>
    <xdr:to>
      <xdr:col>20</xdr:col>
      <xdr:colOff>38100</xdr:colOff>
      <xdr:row>59</xdr:row>
      <xdr:rowOff>109583</xdr:rowOff>
    </xdr:to>
    <xdr:sp macro="" textlink="">
      <xdr:nvSpPr>
        <xdr:cNvPr id="180" name="楕円 179"/>
        <xdr:cNvSpPr/>
      </xdr:nvSpPr>
      <xdr:spPr>
        <a:xfrm>
          <a:off x="3746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58783</xdr:rowOff>
    </xdr:from>
    <xdr:to>
      <xdr:col>24</xdr:col>
      <xdr:colOff>63500</xdr:colOff>
      <xdr:row>59</xdr:row>
      <xdr:rowOff>58783</xdr:rowOff>
    </xdr:to>
    <xdr:cxnSp macro="">
      <xdr:nvCxnSpPr>
        <xdr:cNvPr id="181" name="直線コネクタ 180"/>
        <xdr:cNvCxnSpPr/>
      </xdr:nvCxnSpPr>
      <xdr:spPr>
        <a:xfrm>
          <a:off x="3797300" y="10174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32476</xdr:rowOff>
    </xdr:from>
    <xdr:to>
      <xdr:col>15</xdr:col>
      <xdr:colOff>101600</xdr:colOff>
      <xdr:row>59</xdr:row>
      <xdr:rowOff>134076</xdr:rowOff>
    </xdr:to>
    <xdr:sp macro="" textlink="">
      <xdr:nvSpPr>
        <xdr:cNvPr id="182" name="楕円 181"/>
        <xdr:cNvSpPr/>
      </xdr:nvSpPr>
      <xdr:spPr>
        <a:xfrm>
          <a:off x="2857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58783</xdr:rowOff>
    </xdr:from>
    <xdr:to>
      <xdr:col>19</xdr:col>
      <xdr:colOff>177800</xdr:colOff>
      <xdr:row>59</xdr:row>
      <xdr:rowOff>83276</xdr:rowOff>
    </xdr:to>
    <xdr:cxnSp macro="">
      <xdr:nvCxnSpPr>
        <xdr:cNvPr id="183" name="直線コネクタ 182"/>
        <xdr:cNvCxnSpPr/>
      </xdr:nvCxnSpPr>
      <xdr:spPr>
        <a:xfrm flipV="1">
          <a:off x="2908300" y="101743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84" name="楕円 183"/>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59</xdr:row>
      <xdr:rowOff>107769</xdr:rowOff>
    </xdr:to>
    <xdr:cxnSp macro="">
      <xdr:nvCxnSpPr>
        <xdr:cNvPr id="185" name="直線コネクタ 184"/>
        <xdr:cNvCxnSpPr/>
      </xdr:nvCxnSpPr>
      <xdr:spPr>
        <a:xfrm flipV="1">
          <a:off x="2019300" y="101988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100710</xdr:rowOff>
    </xdr:from>
    <xdr:ext cx="405111" cy="259045"/>
    <xdr:sp macro="" textlink="">
      <xdr:nvSpPr>
        <xdr:cNvPr id="189" name="n_1mainValue【橋りょう・トンネル】&#10;有形固定資産減価償却率"/>
        <xdr:cNvSpPr txBox="1"/>
      </xdr:nvSpPr>
      <xdr:spPr>
        <a:xfrm>
          <a:off x="3582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190" name="n_2mainValue【橋りょう・トンネル】&#10;有形固定資産減価償却率"/>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191" name="n_3main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170097</xdr:rowOff>
    </xdr:from>
    <xdr:to>
      <xdr:col>55</xdr:col>
      <xdr:colOff>50800</xdr:colOff>
      <xdr:row>57</xdr:row>
      <xdr:rowOff>100247</xdr:rowOff>
    </xdr:to>
    <xdr:sp macro="" textlink="">
      <xdr:nvSpPr>
        <xdr:cNvPr id="228" name="楕円 227"/>
        <xdr:cNvSpPr/>
      </xdr:nvSpPr>
      <xdr:spPr>
        <a:xfrm>
          <a:off x="10426700" y="97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85024</xdr:rowOff>
    </xdr:from>
    <xdr:ext cx="690189" cy="259045"/>
    <xdr:sp macro="" textlink="">
      <xdr:nvSpPr>
        <xdr:cNvPr id="229" name="【橋りょう・トンネル】&#10;一人当たり有形固定資産（償却資産）額該当値テキスト"/>
        <xdr:cNvSpPr txBox="1"/>
      </xdr:nvSpPr>
      <xdr:spPr>
        <a:xfrm>
          <a:off x="10515600" y="9686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21719</xdr:rowOff>
    </xdr:from>
    <xdr:to>
      <xdr:col>50</xdr:col>
      <xdr:colOff>165100</xdr:colOff>
      <xdr:row>57</xdr:row>
      <xdr:rowOff>123319</xdr:rowOff>
    </xdr:to>
    <xdr:sp macro="" textlink="">
      <xdr:nvSpPr>
        <xdr:cNvPr id="230" name="楕円 229"/>
        <xdr:cNvSpPr/>
      </xdr:nvSpPr>
      <xdr:spPr>
        <a:xfrm>
          <a:off x="9588500" y="97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49447</xdr:rowOff>
    </xdr:from>
    <xdr:to>
      <xdr:col>55</xdr:col>
      <xdr:colOff>0</xdr:colOff>
      <xdr:row>57</xdr:row>
      <xdr:rowOff>72519</xdr:rowOff>
    </xdr:to>
    <xdr:cxnSp macro="">
      <xdr:nvCxnSpPr>
        <xdr:cNvPr id="231" name="直線コネクタ 230"/>
        <xdr:cNvCxnSpPr/>
      </xdr:nvCxnSpPr>
      <xdr:spPr>
        <a:xfrm flipV="1">
          <a:off x="9639300" y="9822097"/>
          <a:ext cx="8382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60611</xdr:rowOff>
    </xdr:from>
    <xdr:to>
      <xdr:col>46</xdr:col>
      <xdr:colOff>38100</xdr:colOff>
      <xdr:row>57</xdr:row>
      <xdr:rowOff>162211</xdr:rowOff>
    </xdr:to>
    <xdr:sp macro="" textlink="">
      <xdr:nvSpPr>
        <xdr:cNvPr id="232" name="楕円 231"/>
        <xdr:cNvSpPr/>
      </xdr:nvSpPr>
      <xdr:spPr>
        <a:xfrm>
          <a:off x="8699500" y="98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72519</xdr:rowOff>
    </xdr:from>
    <xdr:to>
      <xdr:col>50</xdr:col>
      <xdr:colOff>114300</xdr:colOff>
      <xdr:row>57</xdr:row>
      <xdr:rowOff>111411</xdr:rowOff>
    </xdr:to>
    <xdr:cxnSp macro="">
      <xdr:nvCxnSpPr>
        <xdr:cNvPr id="233" name="直線コネクタ 232"/>
        <xdr:cNvCxnSpPr/>
      </xdr:nvCxnSpPr>
      <xdr:spPr>
        <a:xfrm flipV="1">
          <a:off x="8750300" y="9845169"/>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80854</xdr:rowOff>
    </xdr:from>
    <xdr:to>
      <xdr:col>41</xdr:col>
      <xdr:colOff>101600</xdr:colOff>
      <xdr:row>58</xdr:row>
      <xdr:rowOff>11004</xdr:rowOff>
    </xdr:to>
    <xdr:sp macro="" textlink="">
      <xdr:nvSpPr>
        <xdr:cNvPr id="234" name="楕円 233"/>
        <xdr:cNvSpPr/>
      </xdr:nvSpPr>
      <xdr:spPr>
        <a:xfrm>
          <a:off x="7810500" y="98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111411</xdr:rowOff>
    </xdr:from>
    <xdr:to>
      <xdr:col>45</xdr:col>
      <xdr:colOff>177800</xdr:colOff>
      <xdr:row>57</xdr:row>
      <xdr:rowOff>131654</xdr:rowOff>
    </xdr:to>
    <xdr:cxnSp macro="">
      <xdr:nvCxnSpPr>
        <xdr:cNvPr id="235" name="直線コネクタ 234"/>
        <xdr:cNvCxnSpPr/>
      </xdr:nvCxnSpPr>
      <xdr:spPr>
        <a:xfrm flipV="1">
          <a:off x="7861300" y="9884061"/>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139846</xdr:rowOff>
    </xdr:from>
    <xdr:ext cx="690189" cy="259045"/>
    <xdr:sp macro="" textlink="">
      <xdr:nvSpPr>
        <xdr:cNvPr id="239" name="n_1mainValue【橋りょう・トンネル】&#10;一人当たり有形固定資産（償却資産）額"/>
        <xdr:cNvSpPr txBox="1"/>
      </xdr:nvSpPr>
      <xdr:spPr>
        <a:xfrm>
          <a:off x="9281505" y="956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7288</xdr:rowOff>
    </xdr:from>
    <xdr:ext cx="690189" cy="259045"/>
    <xdr:sp macro="" textlink="">
      <xdr:nvSpPr>
        <xdr:cNvPr id="240" name="n_2mainValue【橋りょう・トンネル】&#10;一人当たり有形固定資産（償却資産）額"/>
        <xdr:cNvSpPr txBox="1"/>
      </xdr:nvSpPr>
      <xdr:spPr>
        <a:xfrm>
          <a:off x="8405205" y="9608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27531</xdr:rowOff>
    </xdr:from>
    <xdr:ext cx="690189" cy="259045"/>
    <xdr:sp macro="" textlink="">
      <xdr:nvSpPr>
        <xdr:cNvPr id="241" name="n_3mainValue【橋りょう・トンネル】&#10;一人当たり有形固定資産（償却資産）額"/>
        <xdr:cNvSpPr txBox="1"/>
      </xdr:nvSpPr>
      <xdr:spPr>
        <a:xfrm>
          <a:off x="7516205" y="9628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153036</xdr:rowOff>
    </xdr:from>
    <xdr:to>
      <xdr:col>24</xdr:col>
      <xdr:colOff>114300</xdr:colOff>
      <xdr:row>80</xdr:row>
      <xdr:rowOff>83186</xdr:rowOff>
    </xdr:to>
    <xdr:sp macro="" textlink="">
      <xdr:nvSpPr>
        <xdr:cNvPr id="281" name="楕円 280"/>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4463</xdr:rowOff>
    </xdr:from>
    <xdr:ext cx="405111" cy="259045"/>
    <xdr:sp macro="" textlink="">
      <xdr:nvSpPr>
        <xdr:cNvPr id="282" name="【公営住宅】&#10;有形固定資産減価償却率該当値テキスト"/>
        <xdr:cNvSpPr txBox="1"/>
      </xdr:nvSpPr>
      <xdr:spPr>
        <a:xfrm>
          <a:off x="46736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83" name="楕円 282"/>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32386</xdr:rowOff>
    </xdr:from>
    <xdr:to>
      <xdr:col>24</xdr:col>
      <xdr:colOff>63500</xdr:colOff>
      <xdr:row>80</xdr:row>
      <xdr:rowOff>32386</xdr:rowOff>
    </xdr:to>
    <xdr:cxnSp macro="">
      <xdr:nvCxnSpPr>
        <xdr:cNvPr id="284" name="直線コネクタ 283"/>
        <xdr:cNvCxnSpPr/>
      </xdr:nvCxnSpPr>
      <xdr:spPr>
        <a:xfrm>
          <a:off x="3797300" y="13748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285" name="楕円 284"/>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32386</xdr:rowOff>
    </xdr:from>
    <xdr:to>
      <xdr:col>19</xdr:col>
      <xdr:colOff>177800</xdr:colOff>
      <xdr:row>80</xdr:row>
      <xdr:rowOff>59055</xdr:rowOff>
    </xdr:to>
    <xdr:cxnSp macro="">
      <xdr:nvCxnSpPr>
        <xdr:cNvPr id="286" name="直線コネクタ 285"/>
        <xdr:cNvCxnSpPr/>
      </xdr:nvCxnSpPr>
      <xdr:spPr>
        <a:xfrm flipV="1">
          <a:off x="2908300" y="137483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38736</xdr:rowOff>
    </xdr:from>
    <xdr:to>
      <xdr:col>10</xdr:col>
      <xdr:colOff>165100</xdr:colOff>
      <xdr:row>80</xdr:row>
      <xdr:rowOff>140336</xdr:rowOff>
    </xdr:to>
    <xdr:sp macro="" textlink="">
      <xdr:nvSpPr>
        <xdr:cNvPr id="287" name="楕円 286"/>
        <xdr:cNvSpPr/>
      </xdr:nvSpPr>
      <xdr:spPr>
        <a:xfrm>
          <a:off x="1968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89536</xdr:rowOff>
    </xdr:to>
    <xdr:cxnSp macro="">
      <xdr:nvCxnSpPr>
        <xdr:cNvPr id="288" name="直線コネクタ 287"/>
        <xdr:cNvCxnSpPr/>
      </xdr:nvCxnSpPr>
      <xdr:spPr>
        <a:xfrm flipV="1">
          <a:off x="2019300" y="13775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92" name="n_1mainValue【公営住宅】&#10;有形固定資産減価償却率"/>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293" name="n_2mainValue【公営住宅】&#10;有形固定資産減価償却率"/>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156863</xdr:rowOff>
    </xdr:from>
    <xdr:ext cx="405111" cy="259045"/>
    <xdr:sp macro="" textlink="">
      <xdr:nvSpPr>
        <xdr:cNvPr id="294" name="n_3mainValue【公営住宅】&#10;有形固定資産減価償却率"/>
        <xdr:cNvSpPr txBox="1"/>
      </xdr:nvSpPr>
      <xdr:spPr>
        <a:xfrm>
          <a:off x="1816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105600</xdr:rowOff>
    </xdr:from>
    <xdr:to>
      <xdr:col>55</xdr:col>
      <xdr:colOff>50800</xdr:colOff>
      <xdr:row>85</xdr:row>
      <xdr:rowOff>35750</xdr:rowOff>
    </xdr:to>
    <xdr:sp macro="" textlink="">
      <xdr:nvSpPr>
        <xdr:cNvPr id="333" name="楕円 332"/>
        <xdr:cNvSpPr/>
      </xdr:nvSpPr>
      <xdr:spPr>
        <a:xfrm>
          <a:off x="104267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128477</xdr:rowOff>
    </xdr:from>
    <xdr:ext cx="469744" cy="259045"/>
    <xdr:sp macro="" textlink="">
      <xdr:nvSpPr>
        <xdr:cNvPr id="334" name="【公営住宅】&#10;一人当たり面積該当値テキスト"/>
        <xdr:cNvSpPr txBox="1"/>
      </xdr:nvSpPr>
      <xdr:spPr>
        <a:xfrm>
          <a:off x="10515600" y="1435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108383</xdr:rowOff>
    </xdr:from>
    <xdr:to>
      <xdr:col>50</xdr:col>
      <xdr:colOff>165100</xdr:colOff>
      <xdr:row>85</xdr:row>
      <xdr:rowOff>38533</xdr:rowOff>
    </xdr:to>
    <xdr:sp macro="" textlink="">
      <xdr:nvSpPr>
        <xdr:cNvPr id="335" name="楕円 334"/>
        <xdr:cNvSpPr/>
      </xdr:nvSpPr>
      <xdr:spPr>
        <a:xfrm>
          <a:off x="9588500" y="14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156400</xdr:rowOff>
    </xdr:from>
    <xdr:to>
      <xdr:col>55</xdr:col>
      <xdr:colOff>0</xdr:colOff>
      <xdr:row>84</xdr:row>
      <xdr:rowOff>159183</xdr:rowOff>
    </xdr:to>
    <xdr:cxnSp macro="">
      <xdr:nvCxnSpPr>
        <xdr:cNvPr id="336" name="直線コネクタ 335"/>
        <xdr:cNvCxnSpPr/>
      </xdr:nvCxnSpPr>
      <xdr:spPr>
        <a:xfrm flipV="1">
          <a:off x="9639300" y="14558200"/>
          <a:ext cx="8382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117563</xdr:rowOff>
    </xdr:from>
    <xdr:to>
      <xdr:col>46</xdr:col>
      <xdr:colOff>38100</xdr:colOff>
      <xdr:row>85</xdr:row>
      <xdr:rowOff>47713</xdr:rowOff>
    </xdr:to>
    <xdr:sp macro="" textlink="">
      <xdr:nvSpPr>
        <xdr:cNvPr id="337" name="楕円 336"/>
        <xdr:cNvSpPr/>
      </xdr:nvSpPr>
      <xdr:spPr>
        <a:xfrm>
          <a:off x="8699500" y="145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159183</xdr:rowOff>
    </xdr:from>
    <xdr:to>
      <xdr:col>50</xdr:col>
      <xdr:colOff>114300</xdr:colOff>
      <xdr:row>84</xdr:row>
      <xdr:rowOff>168363</xdr:rowOff>
    </xdr:to>
    <xdr:cxnSp macro="">
      <xdr:nvCxnSpPr>
        <xdr:cNvPr id="338" name="直線コネクタ 337"/>
        <xdr:cNvCxnSpPr/>
      </xdr:nvCxnSpPr>
      <xdr:spPr>
        <a:xfrm flipV="1">
          <a:off x="8750300" y="14560983"/>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132384</xdr:rowOff>
    </xdr:from>
    <xdr:to>
      <xdr:col>41</xdr:col>
      <xdr:colOff>101600</xdr:colOff>
      <xdr:row>85</xdr:row>
      <xdr:rowOff>62534</xdr:rowOff>
    </xdr:to>
    <xdr:sp macro="" textlink="">
      <xdr:nvSpPr>
        <xdr:cNvPr id="339" name="楕円 338"/>
        <xdr:cNvSpPr/>
      </xdr:nvSpPr>
      <xdr:spPr>
        <a:xfrm>
          <a:off x="7810500" y="145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168363</xdr:rowOff>
    </xdr:from>
    <xdr:to>
      <xdr:col>45</xdr:col>
      <xdr:colOff>177800</xdr:colOff>
      <xdr:row>85</xdr:row>
      <xdr:rowOff>11734</xdr:rowOff>
    </xdr:to>
    <xdr:cxnSp macro="">
      <xdr:nvCxnSpPr>
        <xdr:cNvPr id="340" name="直線コネクタ 339"/>
        <xdr:cNvCxnSpPr/>
      </xdr:nvCxnSpPr>
      <xdr:spPr>
        <a:xfrm flipV="1">
          <a:off x="7861300" y="1457016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55060</xdr:rowOff>
    </xdr:from>
    <xdr:ext cx="469744" cy="259045"/>
    <xdr:sp macro="" textlink="">
      <xdr:nvSpPr>
        <xdr:cNvPr id="344" name="n_1mainValue【公営住宅】&#10;一人当たり面積"/>
        <xdr:cNvSpPr txBox="1"/>
      </xdr:nvSpPr>
      <xdr:spPr>
        <a:xfrm>
          <a:off x="9391727" y="1428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64240</xdr:rowOff>
    </xdr:from>
    <xdr:ext cx="469744" cy="259045"/>
    <xdr:sp macro="" textlink="">
      <xdr:nvSpPr>
        <xdr:cNvPr id="345" name="n_2mainValue【公営住宅】&#10;一人当たり面積"/>
        <xdr:cNvSpPr txBox="1"/>
      </xdr:nvSpPr>
      <xdr:spPr>
        <a:xfrm>
          <a:off x="8515427" y="1429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79061</xdr:rowOff>
    </xdr:from>
    <xdr:ext cx="469744" cy="259045"/>
    <xdr:sp macro="" textlink="">
      <xdr:nvSpPr>
        <xdr:cNvPr id="346" name="n_3mainValue【公営住宅】&#10;一人当たり面積"/>
        <xdr:cNvSpPr txBox="1"/>
      </xdr:nvSpPr>
      <xdr:spPr>
        <a:xfrm>
          <a:off x="7626427" y="143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3" name="楕円 402"/>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4"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5" name="楕円 404"/>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6" name="直線コネクタ 405"/>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07" name="楕円 406"/>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08" name="直線コネクタ 407"/>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7439</xdr:rowOff>
    </xdr:from>
    <xdr:to>
      <xdr:col>72</xdr:col>
      <xdr:colOff>38100</xdr:colOff>
      <xdr:row>33</xdr:row>
      <xdr:rowOff>109039</xdr:rowOff>
    </xdr:to>
    <xdr:sp macro="" textlink="">
      <xdr:nvSpPr>
        <xdr:cNvPr id="409" name="楕円 408"/>
        <xdr:cNvSpPr/>
      </xdr:nvSpPr>
      <xdr:spPr>
        <a:xfrm>
          <a:off x="136525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58239</xdr:rowOff>
    </xdr:to>
    <xdr:cxnSp macro="">
      <xdr:nvCxnSpPr>
        <xdr:cNvPr id="410" name="直線コネクタ 409"/>
        <xdr:cNvCxnSpPr/>
      </xdr:nvCxnSpPr>
      <xdr:spPr>
        <a:xfrm flipV="1">
          <a:off x="13703300" y="56605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4"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5"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125566</xdr:rowOff>
    </xdr:from>
    <xdr:ext cx="405111" cy="259045"/>
    <xdr:sp macro="" textlink="">
      <xdr:nvSpPr>
        <xdr:cNvPr id="416" name="n_3mainValue【認定こども園・幼稚園・保育所】&#10;有形固定資産減価償却率"/>
        <xdr:cNvSpPr txBox="1"/>
      </xdr:nvSpPr>
      <xdr:spPr>
        <a:xfrm>
          <a:off x="13500744" y="544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159838</xdr:rowOff>
    </xdr:from>
    <xdr:to>
      <xdr:col>116</xdr:col>
      <xdr:colOff>114300</xdr:colOff>
      <xdr:row>40</xdr:row>
      <xdr:rowOff>89988</xdr:rowOff>
    </xdr:to>
    <xdr:sp macro="" textlink="">
      <xdr:nvSpPr>
        <xdr:cNvPr id="457" name="楕円 456"/>
        <xdr:cNvSpPr/>
      </xdr:nvSpPr>
      <xdr:spPr>
        <a:xfrm>
          <a:off x="22110700" y="68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138265</xdr:rowOff>
    </xdr:from>
    <xdr:ext cx="469744" cy="259045"/>
    <xdr:sp macro="" textlink="">
      <xdr:nvSpPr>
        <xdr:cNvPr id="458" name="【認定こども園・幼稚園・保育所】&#10;一人当たり面積該当値テキスト"/>
        <xdr:cNvSpPr txBox="1"/>
      </xdr:nvSpPr>
      <xdr:spPr>
        <a:xfrm>
          <a:off x="22199600" y="682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459" name="楕円 458"/>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39188</xdr:rowOff>
    </xdr:from>
    <xdr:to>
      <xdr:col>116</xdr:col>
      <xdr:colOff>63500</xdr:colOff>
      <xdr:row>40</xdr:row>
      <xdr:rowOff>46809</xdr:rowOff>
    </xdr:to>
    <xdr:cxnSp macro="">
      <xdr:nvCxnSpPr>
        <xdr:cNvPr id="460" name="直線コネクタ 459"/>
        <xdr:cNvCxnSpPr/>
      </xdr:nvCxnSpPr>
      <xdr:spPr>
        <a:xfrm flipV="1">
          <a:off x="21323300" y="6897188"/>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7983</xdr:rowOff>
    </xdr:from>
    <xdr:to>
      <xdr:col>107</xdr:col>
      <xdr:colOff>101600</xdr:colOff>
      <xdr:row>40</xdr:row>
      <xdr:rowOff>109583</xdr:rowOff>
    </xdr:to>
    <xdr:sp macro="" textlink="">
      <xdr:nvSpPr>
        <xdr:cNvPr id="461" name="楕円 460"/>
        <xdr:cNvSpPr/>
      </xdr:nvSpPr>
      <xdr:spPr>
        <a:xfrm>
          <a:off x="203835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58783</xdr:rowOff>
    </xdr:to>
    <xdr:cxnSp macro="">
      <xdr:nvCxnSpPr>
        <xdr:cNvPr id="462" name="直線コネクタ 461"/>
        <xdr:cNvCxnSpPr/>
      </xdr:nvCxnSpPr>
      <xdr:spPr>
        <a:xfrm flipV="1">
          <a:off x="20434300" y="690480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95613</xdr:rowOff>
    </xdr:from>
    <xdr:to>
      <xdr:col>102</xdr:col>
      <xdr:colOff>165100</xdr:colOff>
      <xdr:row>40</xdr:row>
      <xdr:rowOff>25763</xdr:rowOff>
    </xdr:to>
    <xdr:sp macro="" textlink="">
      <xdr:nvSpPr>
        <xdr:cNvPr id="463" name="楕円 462"/>
        <xdr:cNvSpPr/>
      </xdr:nvSpPr>
      <xdr:spPr>
        <a:xfrm>
          <a:off x="19494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146413</xdr:rowOff>
    </xdr:from>
    <xdr:to>
      <xdr:col>107</xdr:col>
      <xdr:colOff>50800</xdr:colOff>
      <xdr:row>40</xdr:row>
      <xdr:rowOff>58783</xdr:rowOff>
    </xdr:to>
    <xdr:cxnSp macro="">
      <xdr:nvCxnSpPr>
        <xdr:cNvPr id="464" name="直線コネクタ 463"/>
        <xdr:cNvCxnSpPr/>
      </xdr:nvCxnSpPr>
      <xdr:spPr>
        <a:xfrm>
          <a:off x="19545300" y="6832963"/>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468"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100710</xdr:rowOff>
    </xdr:from>
    <xdr:ext cx="469744" cy="259045"/>
    <xdr:sp macro="" textlink="">
      <xdr:nvSpPr>
        <xdr:cNvPr id="469" name="n_2mainValue【認定こども園・幼稚園・保育所】&#10;一人当たり面積"/>
        <xdr:cNvSpPr txBox="1"/>
      </xdr:nvSpPr>
      <xdr:spPr>
        <a:xfrm>
          <a:off x="20199427" y="695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42290</xdr:rowOff>
    </xdr:from>
    <xdr:ext cx="469744" cy="259045"/>
    <xdr:sp macro="" textlink="">
      <xdr:nvSpPr>
        <xdr:cNvPr id="470" name="n_3mainValue【認定こども園・幼稚園・保育所】&#10;一人当たり面積"/>
        <xdr:cNvSpPr txBox="1"/>
      </xdr:nvSpPr>
      <xdr:spPr>
        <a:xfrm>
          <a:off x="19310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511" name="楕円 510"/>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512" name="【学校施設】&#10;有形固定資産減価償却率該当値テキスト"/>
        <xdr:cNvSpPr txBox="1"/>
      </xdr:nvSpPr>
      <xdr:spPr>
        <a:xfrm>
          <a:off x="16357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513" name="楕円 512"/>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78377</xdr:rowOff>
    </xdr:from>
    <xdr:to>
      <xdr:col>85</xdr:col>
      <xdr:colOff>127000</xdr:colOff>
      <xdr:row>58</xdr:row>
      <xdr:rowOff>78377</xdr:rowOff>
    </xdr:to>
    <xdr:cxnSp macro="">
      <xdr:nvCxnSpPr>
        <xdr:cNvPr id="514" name="直線コネクタ 513"/>
        <xdr:cNvCxnSpPr/>
      </xdr:nvCxnSpPr>
      <xdr:spPr>
        <a:xfrm>
          <a:off x="15481300" y="10022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15" name="楕円 514"/>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58</xdr:row>
      <xdr:rowOff>114300</xdr:rowOff>
    </xdr:to>
    <xdr:cxnSp macro="">
      <xdr:nvCxnSpPr>
        <xdr:cNvPr id="516" name="直線コネクタ 515"/>
        <xdr:cNvCxnSpPr/>
      </xdr:nvCxnSpPr>
      <xdr:spPr>
        <a:xfrm flipV="1">
          <a:off x="14592300" y="1002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17" name="楕円 516"/>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148590</xdr:rowOff>
    </xdr:to>
    <xdr:cxnSp macro="">
      <xdr:nvCxnSpPr>
        <xdr:cNvPr id="518" name="直線コネクタ 517"/>
        <xdr:cNvCxnSpPr/>
      </xdr:nvCxnSpPr>
      <xdr:spPr>
        <a:xfrm flipV="1">
          <a:off x="13703300" y="10058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522" name="n_1mainValue【学校施設】&#10;有形固定資産減価償却率"/>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23"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24" name="n_3mainValue【学校施設】&#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105530</xdr:rowOff>
    </xdr:from>
    <xdr:to>
      <xdr:col>116</xdr:col>
      <xdr:colOff>114300</xdr:colOff>
      <xdr:row>64</xdr:row>
      <xdr:rowOff>35680</xdr:rowOff>
    </xdr:to>
    <xdr:sp macro="" textlink="">
      <xdr:nvSpPr>
        <xdr:cNvPr id="565" name="楕円 564"/>
        <xdr:cNvSpPr/>
      </xdr:nvSpPr>
      <xdr:spPr>
        <a:xfrm>
          <a:off x="22110700" y="109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83957</xdr:rowOff>
    </xdr:from>
    <xdr:ext cx="469744" cy="259045"/>
    <xdr:sp macro="" textlink="">
      <xdr:nvSpPr>
        <xdr:cNvPr id="566" name="【学校施設】&#10;一人当たり面積該当値テキスト"/>
        <xdr:cNvSpPr txBox="1"/>
      </xdr:nvSpPr>
      <xdr:spPr>
        <a:xfrm>
          <a:off x="22199600" y="108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108469</xdr:rowOff>
    </xdr:from>
    <xdr:to>
      <xdr:col>112</xdr:col>
      <xdr:colOff>38100</xdr:colOff>
      <xdr:row>64</xdr:row>
      <xdr:rowOff>38619</xdr:rowOff>
    </xdr:to>
    <xdr:sp macro="" textlink="">
      <xdr:nvSpPr>
        <xdr:cNvPr id="567" name="楕円 566"/>
        <xdr:cNvSpPr/>
      </xdr:nvSpPr>
      <xdr:spPr>
        <a:xfrm>
          <a:off x="21272500" y="109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156330</xdr:rowOff>
    </xdr:from>
    <xdr:to>
      <xdr:col>116</xdr:col>
      <xdr:colOff>63500</xdr:colOff>
      <xdr:row>63</xdr:row>
      <xdr:rowOff>159269</xdr:rowOff>
    </xdr:to>
    <xdr:cxnSp macro="">
      <xdr:nvCxnSpPr>
        <xdr:cNvPr id="568" name="直線コネクタ 567"/>
        <xdr:cNvCxnSpPr/>
      </xdr:nvCxnSpPr>
      <xdr:spPr>
        <a:xfrm flipV="1">
          <a:off x="21323300" y="1095768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112845</xdr:rowOff>
    </xdr:from>
    <xdr:to>
      <xdr:col>107</xdr:col>
      <xdr:colOff>101600</xdr:colOff>
      <xdr:row>64</xdr:row>
      <xdr:rowOff>42995</xdr:rowOff>
    </xdr:to>
    <xdr:sp macro="" textlink="">
      <xdr:nvSpPr>
        <xdr:cNvPr id="569" name="楕円 568"/>
        <xdr:cNvSpPr/>
      </xdr:nvSpPr>
      <xdr:spPr>
        <a:xfrm>
          <a:off x="20383500" y="109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159269</xdr:rowOff>
    </xdr:from>
    <xdr:to>
      <xdr:col>111</xdr:col>
      <xdr:colOff>177800</xdr:colOff>
      <xdr:row>63</xdr:row>
      <xdr:rowOff>163645</xdr:rowOff>
    </xdr:to>
    <xdr:cxnSp macro="">
      <xdr:nvCxnSpPr>
        <xdr:cNvPr id="570" name="直線コネクタ 569"/>
        <xdr:cNvCxnSpPr/>
      </xdr:nvCxnSpPr>
      <xdr:spPr>
        <a:xfrm flipV="1">
          <a:off x="20434300" y="10960619"/>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114935</xdr:rowOff>
    </xdr:from>
    <xdr:to>
      <xdr:col>102</xdr:col>
      <xdr:colOff>165100</xdr:colOff>
      <xdr:row>64</xdr:row>
      <xdr:rowOff>45085</xdr:rowOff>
    </xdr:to>
    <xdr:sp macro="" textlink="">
      <xdr:nvSpPr>
        <xdr:cNvPr id="571" name="楕円 570"/>
        <xdr:cNvSpPr/>
      </xdr:nvSpPr>
      <xdr:spPr>
        <a:xfrm>
          <a:off x="19494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163645</xdr:rowOff>
    </xdr:from>
    <xdr:to>
      <xdr:col>107</xdr:col>
      <xdr:colOff>50800</xdr:colOff>
      <xdr:row>63</xdr:row>
      <xdr:rowOff>165735</xdr:rowOff>
    </xdr:to>
    <xdr:cxnSp macro="">
      <xdr:nvCxnSpPr>
        <xdr:cNvPr id="572" name="直線コネクタ 571"/>
        <xdr:cNvCxnSpPr/>
      </xdr:nvCxnSpPr>
      <xdr:spPr>
        <a:xfrm flipV="1">
          <a:off x="19545300" y="1096499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29746</xdr:rowOff>
    </xdr:from>
    <xdr:ext cx="469744" cy="259045"/>
    <xdr:sp macro="" textlink="">
      <xdr:nvSpPr>
        <xdr:cNvPr id="576" name="n_1mainValue【学校施設】&#10;一人当たり面積"/>
        <xdr:cNvSpPr txBox="1"/>
      </xdr:nvSpPr>
      <xdr:spPr>
        <a:xfrm>
          <a:off x="21075727" y="110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34122</xdr:rowOff>
    </xdr:from>
    <xdr:ext cx="469744" cy="259045"/>
    <xdr:sp macro="" textlink="">
      <xdr:nvSpPr>
        <xdr:cNvPr id="577" name="n_2mainValue【学校施設】&#10;一人当たり面積"/>
        <xdr:cNvSpPr txBox="1"/>
      </xdr:nvSpPr>
      <xdr:spPr>
        <a:xfrm>
          <a:off x="20199427" y="110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61612</xdr:rowOff>
    </xdr:from>
    <xdr:ext cx="469744" cy="259045"/>
    <xdr:sp macro="" textlink="">
      <xdr:nvSpPr>
        <xdr:cNvPr id="578" name="n_3mainValue【学校施設】&#10;一人当たり面積"/>
        <xdr:cNvSpPr txBox="1"/>
      </xdr:nvSpPr>
      <xdr:spPr>
        <a:xfrm>
          <a:off x="19310427" y="106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35" name="楕円 634"/>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31585</xdr:rowOff>
    </xdr:from>
    <xdr:ext cx="405111" cy="259045"/>
    <xdr:sp macro="" textlink="">
      <xdr:nvSpPr>
        <xdr:cNvPr id="636" name="【公民館】&#10;有形固定資産減価償却率該当値テキスト"/>
        <xdr:cNvSpPr txBox="1"/>
      </xdr:nvSpPr>
      <xdr:spPr>
        <a:xfrm>
          <a:off x="16357600"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53158</xdr:rowOff>
    </xdr:from>
    <xdr:to>
      <xdr:col>81</xdr:col>
      <xdr:colOff>101600</xdr:colOff>
      <xdr:row>104</xdr:row>
      <xdr:rowOff>154758</xdr:rowOff>
    </xdr:to>
    <xdr:sp macro="" textlink="">
      <xdr:nvSpPr>
        <xdr:cNvPr id="637" name="楕円 636"/>
        <xdr:cNvSpPr/>
      </xdr:nvSpPr>
      <xdr:spPr>
        <a:xfrm>
          <a:off x="15430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103958</xdr:rowOff>
    </xdr:from>
    <xdr:to>
      <xdr:col>85</xdr:col>
      <xdr:colOff>127000</xdr:colOff>
      <xdr:row>104</xdr:row>
      <xdr:rowOff>103958</xdr:rowOff>
    </xdr:to>
    <xdr:cxnSp macro="">
      <xdr:nvCxnSpPr>
        <xdr:cNvPr id="638" name="直線コネクタ 637"/>
        <xdr:cNvCxnSpPr/>
      </xdr:nvCxnSpPr>
      <xdr:spPr>
        <a:xfrm>
          <a:off x="15481300" y="17934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639" name="楕円 638"/>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136616</xdr:rowOff>
    </xdr:to>
    <xdr:cxnSp macro="">
      <xdr:nvCxnSpPr>
        <xdr:cNvPr id="640" name="直線コネクタ 639"/>
        <xdr:cNvCxnSpPr/>
      </xdr:nvCxnSpPr>
      <xdr:spPr>
        <a:xfrm flipV="1">
          <a:off x="14592300" y="179347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1"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2"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3"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145885</xdr:rowOff>
    </xdr:from>
    <xdr:ext cx="405111" cy="259045"/>
    <xdr:sp macro="" textlink="">
      <xdr:nvSpPr>
        <xdr:cNvPr id="644" name="n_1mainValue【公民館】&#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7093</xdr:rowOff>
    </xdr:from>
    <xdr:ext cx="405111" cy="259045"/>
    <xdr:sp macro="" textlink="">
      <xdr:nvSpPr>
        <xdr:cNvPr id="645" name="n_2mainValue【公民館】&#10;有形固定資産減価償却率"/>
        <xdr:cNvSpPr txBox="1"/>
      </xdr:nvSpPr>
      <xdr:spPr>
        <a:xfrm>
          <a:off x="14389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1" name="テキスト ボックス 660"/>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3" name="テキスト ボックス 662"/>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5" name="テキスト ボックス 66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69" name="直線コネクタ 668"/>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0"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1" name="直線コネクタ 670"/>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2"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3" name="直線コネクタ 672"/>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4"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5" name="フローチャート: 判断 674"/>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6" name="フローチャート: 判断 675"/>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77" name="フローチャート: 判断 676"/>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78" name="フローチャート: 判断 677"/>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101905</xdr:rowOff>
    </xdr:from>
    <xdr:to>
      <xdr:col>116</xdr:col>
      <xdr:colOff>114300</xdr:colOff>
      <xdr:row>108</xdr:row>
      <xdr:rowOff>32055</xdr:rowOff>
    </xdr:to>
    <xdr:sp macro="" textlink="">
      <xdr:nvSpPr>
        <xdr:cNvPr id="684" name="楕円 683"/>
        <xdr:cNvSpPr/>
      </xdr:nvSpPr>
      <xdr:spPr>
        <a:xfrm>
          <a:off x="22110700" y="184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124782</xdr:rowOff>
    </xdr:from>
    <xdr:ext cx="469744" cy="259045"/>
    <xdr:sp macro="" textlink="">
      <xdr:nvSpPr>
        <xdr:cNvPr id="685" name="【公民館】&#10;一人当たり面積該当値テキスト"/>
        <xdr:cNvSpPr txBox="1"/>
      </xdr:nvSpPr>
      <xdr:spPr>
        <a:xfrm>
          <a:off x="22199600" y="182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105333</xdr:rowOff>
    </xdr:from>
    <xdr:to>
      <xdr:col>112</xdr:col>
      <xdr:colOff>38100</xdr:colOff>
      <xdr:row>108</xdr:row>
      <xdr:rowOff>35483</xdr:rowOff>
    </xdr:to>
    <xdr:sp macro="" textlink="">
      <xdr:nvSpPr>
        <xdr:cNvPr id="686" name="楕円 685"/>
        <xdr:cNvSpPr/>
      </xdr:nvSpPr>
      <xdr:spPr>
        <a:xfrm>
          <a:off x="21272500" y="184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152705</xdr:rowOff>
    </xdr:from>
    <xdr:to>
      <xdr:col>116</xdr:col>
      <xdr:colOff>63500</xdr:colOff>
      <xdr:row>107</xdr:row>
      <xdr:rowOff>156133</xdr:rowOff>
    </xdr:to>
    <xdr:cxnSp macro="">
      <xdr:nvCxnSpPr>
        <xdr:cNvPr id="687" name="直線コネクタ 686"/>
        <xdr:cNvCxnSpPr/>
      </xdr:nvCxnSpPr>
      <xdr:spPr>
        <a:xfrm flipV="1">
          <a:off x="21323300" y="18497855"/>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110516</xdr:rowOff>
    </xdr:from>
    <xdr:to>
      <xdr:col>107</xdr:col>
      <xdr:colOff>101600</xdr:colOff>
      <xdr:row>108</xdr:row>
      <xdr:rowOff>40666</xdr:rowOff>
    </xdr:to>
    <xdr:sp macro="" textlink="">
      <xdr:nvSpPr>
        <xdr:cNvPr id="688" name="楕円 687"/>
        <xdr:cNvSpPr/>
      </xdr:nvSpPr>
      <xdr:spPr>
        <a:xfrm>
          <a:off x="20383500" y="18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156133</xdr:rowOff>
    </xdr:from>
    <xdr:to>
      <xdr:col>111</xdr:col>
      <xdr:colOff>177800</xdr:colOff>
      <xdr:row>107</xdr:row>
      <xdr:rowOff>161316</xdr:rowOff>
    </xdr:to>
    <xdr:cxnSp macro="">
      <xdr:nvCxnSpPr>
        <xdr:cNvPr id="689" name="直線コネクタ 688"/>
        <xdr:cNvCxnSpPr/>
      </xdr:nvCxnSpPr>
      <xdr:spPr>
        <a:xfrm flipV="1">
          <a:off x="20434300" y="18501283"/>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0"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1"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2"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52010</xdr:rowOff>
    </xdr:from>
    <xdr:ext cx="469744" cy="259045"/>
    <xdr:sp macro="" textlink="">
      <xdr:nvSpPr>
        <xdr:cNvPr id="693" name="n_1mainValue【公民館】&#10;一人当たり面積"/>
        <xdr:cNvSpPr txBox="1"/>
      </xdr:nvSpPr>
      <xdr:spPr>
        <a:xfrm>
          <a:off x="21075727" y="182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57193</xdr:rowOff>
    </xdr:from>
    <xdr:ext cx="469744" cy="259045"/>
    <xdr:sp macro="" textlink="">
      <xdr:nvSpPr>
        <xdr:cNvPr id="694" name="n_2mainValue【公民館】&#10;一人当たり面積"/>
        <xdr:cNvSpPr txBox="1"/>
      </xdr:nvSpPr>
      <xdr:spPr>
        <a:xfrm>
          <a:off x="20199427" y="182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類似団体と比較して特に有形固定資産減価償却率が高くなっている施設は公営住宅と保育所である。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年度に長寿命化計画を策定し、同計画に基づき老朽化対策に取り組んでいる。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
1,168
279.52
2,637,137
2,599,830
23,647
1,501,658
2,081,445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29210</xdr:rowOff>
    </xdr:from>
    <xdr:to>
      <xdr:col>24</xdr:col>
      <xdr:colOff>114300</xdr:colOff>
      <xdr:row>56</xdr:row>
      <xdr:rowOff>130810</xdr:rowOff>
    </xdr:to>
    <xdr:sp macro="" textlink="">
      <xdr:nvSpPr>
        <xdr:cNvPr id="90" name="楕円 89"/>
        <xdr:cNvSpPr/>
      </xdr:nvSpPr>
      <xdr:spPr>
        <a:xfrm>
          <a:off x="4584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52087</xdr:rowOff>
    </xdr:from>
    <xdr:ext cx="405111" cy="259045"/>
    <xdr:sp macro="" textlink="">
      <xdr:nvSpPr>
        <xdr:cNvPr id="91" name="【体育館・プール】&#10;有形固定資産減価償却率該当値テキスト"/>
        <xdr:cNvSpPr txBox="1"/>
      </xdr:nvSpPr>
      <xdr:spPr>
        <a:xfrm>
          <a:off x="4673600"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92" name="楕円 91"/>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80010</xdr:rowOff>
    </xdr:from>
    <xdr:to>
      <xdr:col>24</xdr:col>
      <xdr:colOff>63500</xdr:colOff>
      <xdr:row>56</xdr:row>
      <xdr:rowOff>80010</xdr:rowOff>
    </xdr:to>
    <xdr:cxnSp macro="">
      <xdr:nvCxnSpPr>
        <xdr:cNvPr id="93" name="直線コネクタ 92"/>
        <xdr:cNvCxnSpPr/>
      </xdr:nvCxnSpPr>
      <xdr:spPr>
        <a:xfrm>
          <a:off x="3797300" y="9681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61595</xdr:rowOff>
    </xdr:from>
    <xdr:to>
      <xdr:col>15</xdr:col>
      <xdr:colOff>101600</xdr:colOff>
      <xdr:row>56</xdr:row>
      <xdr:rowOff>163195</xdr:rowOff>
    </xdr:to>
    <xdr:sp macro="" textlink="">
      <xdr:nvSpPr>
        <xdr:cNvPr id="94" name="楕円 93"/>
        <xdr:cNvSpPr/>
      </xdr:nvSpPr>
      <xdr:spPr>
        <a:xfrm>
          <a:off x="2857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112395</xdr:rowOff>
    </xdr:to>
    <xdr:cxnSp macro="">
      <xdr:nvCxnSpPr>
        <xdr:cNvPr id="95" name="直線コネクタ 94"/>
        <xdr:cNvCxnSpPr/>
      </xdr:nvCxnSpPr>
      <xdr:spPr>
        <a:xfrm flipV="1">
          <a:off x="2908300" y="96812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96" name="楕円 95"/>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112395</xdr:rowOff>
    </xdr:from>
    <xdr:to>
      <xdr:col>15</xdr:col>
      <xdr:colOff>50800</xdr:colOff>
      <xdr:row>56</xdr:row>
      <xdr:rowOff>144780</xdr:rowOff>
    </xdr:to>
    <xdr:cxnSp macro="">
      <xdr:nvCxnSpPr>
        <xdr:cNvPr id="97" name="直線コネクタ 96"/>
        <xdr:cNvCxnSpPr/>
      </xdr:nvCxnSpPr>
      <xdr:spPr>
        <a:xfrm flipV="1">
          <a:off x="2019300" y="9713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147337</xdr:rowOff>
    </xdr:from>
    <xdr:ext cx="405111" cy="259045"/>
    <xdr:sp macro="" textlink="">
      <xdr:nvSpPr>
        <xdr:cNvPr id="98" name="n_1mainValue【体育館・プール】&#10;有形固定資産減価償却率"/>
        <xdr:cNvSpPr txBox="1"/>
      </xdr:nvSpPr>
      <xdr:spPr>
        <a:xfrm>
          <a:off x="3582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8272</xdr:rowOff>
    </xdr:from>
    <xdr:ext cx="405111" cy="259045"/>
    <xdr:sp macro="" textlink="">
      <xdr:nvSpPr>
        <xdr:cNvPr id="99" name="n_2mainValue【体育館・プール】&#10;有形固定資産減価償却率"/>
        <xdr:cNvSpPr txBox="1"/>
      </xdr:nvSpPr>
      <xdr:spPr>
        <a:xfrm>
          <a:off x="2705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100" name="n_3mainValue【体育館・プール】&#10;有形固定資産減価償却率"/>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xdr:rowOff>
    </xdr:from>
    <xdr:to>
      <xdr:col>55</xdr:col>
      <xdr:colOff>50800</xdr:colOff>
      <xdr:row>62</xdr:row>
      <xdr:rowOff>118237</xdr:rowOff>
    </xdr:to>
    <xdr:sp macro="" textlink="">
      <xdr:nvSpPr>
        <xdr:cNvPr id="144" name="楕円 143"/>
        <xdr:cNvSpPr/>
      </xdr:nvSpPr>
      <xdr:spPr>
        <a:xfrm>
          <a:off x="104267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39514</xdr:rowOff>
    </xdr:from>
    <xdr:ext cx="469744" cy="259045"/>
    <xdr:sp macro="" textlink="">
      <xdr:nvSpPr>
        <xdr:cNvPr id="145" name="【体育館・プール】&#10;一人当たり面積該当値テキスト"/>
        <xdr:cNvSpPr txBox="1"/>
      </xdr:nvSpPr>
      <xdr:spPr>
        <a:xfrm>
          <a:off x="10515600" y="104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24802</xdr:rowOff>
    </xdr:from>
    <xdr:to>
      <xdr:col>50</xdr:col>
      <xdr:colOff>165100</xdr:colOff>
      <xdr:row>62</xdr:row>
      <xdr:rowOff>126402</xdr:rowOff>
    </xdr:to>
    <xdr:sp macro="" textlink="">
      <xdr:nvSpPr>
        <xdr:cNvPr id="146" name="楕円 145"/>
        <xdr:cNvSpPr/>
      </xdr:nvSpPr>
      <xdr:spPr>
        <a:xfrm>
          <a:off x="9588500" y="106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67437</xdr:rowOff>
    </xdr:from>
    <xdr:to>
      <xdr:col>55</xdr:col>
      <xdr:colOff>0</xdr:colOff>
      <xdr:row>62</xdr:row>
      <xdr:rowOff>75602</xdr:rowOff>
    </xdr:to>
    <xdr:cxnSp macro="">
      <xdr:nvCxnSpPr>
        <xdr:cNvPr id="147" name="直線コネクタ 146"/>
        <xdr:cNvCxnSpPr/>
      </xdr:nvCxnSpPr>
      <xdr:spPr>
        <a:xfrm flipV="1">
          <a:off x="9639300" y="1069733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37047</xdr:rowOff>
    </xdr:from>
    <xdr:to>
      <xdr:col>46</xdr:col>
      <xdr:colOff>38100</xdr:colOff>
      <xdr:row>62</xdr:row>
      <xdr:rowOff>138647</xdr:rowOff>
    </xdr:to>
    <xdr:sp macro="" textlink="">
      <xdr:nvSpPr>
        <xdr:cNvPr id="148" name="楕円 147"/>
        <xdr:cNvSpPr/>
      </xdr:nvSpPr>
      <xdr:spPr>
        <a:xfrm>
          <a:off x="8699500" y="106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75602</xdr:rowOff>
    </xdr:from>
    <xdr:to>
      <xdr:col>50</xdr:col>
      <xdr:colOff>114300</xdr:colOff>
      <xdr:row>62</xdr:row>
      <xdr:rowOff>87847</xdr:rowOff>
    </xdr:to>
    <xdr:cxnSp macro="">
      <xdr:nvCxnSpPr>
        <xdr:cNvPr id="149" name="直線コネクタ 148"/>
        <xdr:cNvCxnSpPr/>
      </xdr:nvCxnSpPr>
      <xdr:spPr>
        <a:xfrm flipV="1">
          <a:off x="8750300" y="10705502"/>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42926</xdr:rowOff>
    </xdr:from>
    <xdr:to>
      <xdr:col>41</xdr:col>
      <xdr:colOff>101600</xdr:colOff>
      <xdr:row>62</xdr:row>
      <xdr:rowOff>144526</xdr:rowOff>
    </xdr:to>
    <xdr:sp macro="" textlink="">
      <xdr:nvSpPr>
        <xdr:cNvPr id="150" name="楕円 149"/>
        <xdr:cNvSpPr/>
      </xdr:nvSpPr>
      <xdr:spPr>
        <a:xfrm>
          <a:off x="7810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87847</xdr:rowOff>
    </xdr:from>
    <xdr:to>
      <xdr:col>45</xdr:col>
      <xdr:colOff>177800</xdr:colOff>
      <xdr:row>62</xdr:row>
      <xdr:rowOff>93726</xdr:rowOff>
    </xdr:to>
    <xdr:cxnSp macro="">
      <xdr:nvCxnSpPr>
        <xdr:cNvPr id="151" name="直線コネクタ 150"/>
        <xdr:cNvCxnSpPr/>
      </xdr:nvCxnSpPr>
      <xdr:spPr>
        <a:xfrm flipV="1">
          <a:off x="7861300" y="1071774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142929</xdr:rowOff>
    </xdr:from>
    <xdr:ext cx="469744" cy="259045"/>
    <xdr:sp macro="" textlink="">
      <xdr:nvSpPr>
        <xdr:cNvPr id="152" name="n_1mainValue【体育館・プール】&#10;一人当たり面積"/>
        <xdr:cNvSpPr txBox="1"/>
      </xdr:nvSpPr>
      <xdr:spPr>
        <a:xfrm>
          <a:off x="9391727" y="1042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155174</xdr:rowOff>
    </xdr:from>
    <xdr:ext cx="469744" cy="259045"/>
    <xdr:sp macro="" textlink="">
      <xdr:nvSpPr>
        <xdr:cNvPr id="153" name="n_2mainValue【体育館・プール】&#10;一人当たり面積"/>
        <xdr:cNvSpPr txBox="1"/>
      </xdr:nvSpPr>
      <xdr:spPr>
        <a:xfrm>
          <a:off x="8515427" y="1044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161053</xdr:rowOff>
    </xdr:from>
    <xdr:ext cx="469744" cy="259045"/>
    <xdr:sp macro="" textlink="">
      <xdr:nvSpPr>
        <xdr:cNvPr id="154" name="n_3mainValue【体育館・プール】&#10;一人当たり面積"/>
        <xdr:cNvSpPr txBox="1"/>
      </xdr:nvSpPr>
      <xdr:spPr>
        <a:xfrm>
          <a:off x="7626427" y="104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197" name="楕円 196"/>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198" name="【福祉施設】&#10;有形固定資産減価償却率該当値テキスト"/>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199" name="楕円 198"/>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28575</xdr:rowOff>
    </xdr:to>
    <xdr:cxnSp macro="">
      <xdr:nvCxnSpPr>
        <xdr:cNvPr id="200" name="直線コネクタ 199"/>
        <xdr:cNvCxnSpPr/>
      </xdr:nvCxnSpPr>
      <xdr:spPr>
        <a:xfrm>
          <a:off x="3797300" y="14430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201" name="楕円 200"/>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70486</xdr:rowOff>
    </xdr:to>
    <xdr:cxnSp macro="">
      <xdr:nvCxnSpPr>
        <xdr:cNvPr id="202" name="直線コネクタ 201"/>
        <xdr:cNvCxnSpPr/>
      </xdr:nvCxnSpPr>
      <xdr:spPr>
        <a:xfrm flipV="1">
          <a:off x="2908300" y="144303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70502</xdr:rowOff>
    </xdr:from>
    <xdr:ext cx="405111" cy="259045"/>
    <xdr:sp macro="" textlink="">
      <xdr:nvSpPr>
        <xdr:cNvPr id="203" name="n_1mainValue【福祉施設】&#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204" name="n_2mainValue【福祉施設】&#10;有形固定資産減価償却率"/>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5"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38"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9" name="フローチャート: 判断 238"/>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0"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1" name="フローチャート: 判断 240"/>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2"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109764</xdr:rowOff>
    </xdr:from>
    <xdr:to>
      <xdr:col>55</xdr:col>
      <xdr:colOff>50800</xdr:colOff>
      <xdr:row>82</xdr:row>
      <xdr:rowOff>39914</xdr:rowOff>
    </xdr:to>
    <xdr:sp macro="" textlink="">
      <xdr:nvSpPr>
        <xdr:cNvPr id="248" name="楕円 247"/>
        <xdr:cNvSpPr/>
      </xdr:nvSpPr>
      <xdr:spPr>
        <a:xfrm>
          <a:off x="10426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132641</xdr:rowOff>
    </xdr:from>
    <xdr:ext cx="469744" cy="259045"/>
    <xdr:sp macro="" textlink="">
      <xdr:nvSpPr>
        <xdr:cNvPr id="249" name="【福祉施設】&#10;一人当たり面積該当値テキスト"/>
        <xdr:cNvSpPr txBox="1"/>
      </xdr:nvSpPr>
      <xdr:spPr>
        <a:xfrm>
          <a:off x="10515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127073</xdr:rowOff>
    </xdr:from>
    <xdr:to>
      <xdr:col>50</xdr:col>
      <xdr:colOff>165100</xdr:colOff>
      <xdr:row>82</xdr:row>
      <xdr:rowOff>57223</xdr:rowOff>
    </xdr:to>
    <xdr:sp macro="" textlink="">
      <xdr:nvSpPr>
        <xdr:cNvPr id="250" name="楕円 249"/>
        <xdr:cNvSpPr/>
      </xdr:nvSpPr>
      <xdr:spPr>
        <a:xfrm>
          <a:off x="9588500" y="14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160564</xdr:rowOff>
    </xdr:from>
    <xdr:to>
      <xdr:col>55</xdr:col>
      <xdr:colOff>0</xdr:colOff>
      <xdr:row>82</xdr:row>
      <xdr:rowOff>6423</xdr:rowOff>
    </xdr:to>
    <xdr:cxnSp macro="">
      <xdr:nvCxnSpPr>
        <xdr:cNvPr id="251" name="直線コネクタ 250"/>
        <xdr:cNvCxnSpPr/>
      </xdr:nvCxnSpPr>
      <xdr:spPr>
        <a:xfrm flipV="1">
          <a:off x="9639300" y="14048014"/>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153198</xdr:rowOff>
    </xdr:from>
    <xdr:to>
      <xdr:col>46</xdr:col>
      <xdr:colOff>38100</xdr:colOff>
      <xdr:row>82</xdr:row>
      <xdr:rowOff>83348</xdr:rowOff>
    </xdr:to>
    <xdr:sp macro="" textlink="">
      <xdr:nvSpPr>
        <xdr:cNvPr id="252" name="楕円 251"/>
        <xdr:cNvSpPr/>
      </xdr:nvSpPr>
      <xdr:spPr>
        <a:xfrm>
          <a:off x="8699500" y="140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6423</xdr:rowOff>
    </xdr:from>
    <xdr:to>
      <xdr:col>50</xdr:col>
      <xdr:colOff>114300</xdr:colOff>
      <xdr:row>82</xdr:row>
      <xdr:rowOff>32548</xdr:rowOff>
    </xdr:to>
    <xdr:cxnSp macro="">
      <xdr:nvCxnSpPr>
        <xdr:cNvPr id="253" name="直線コネクタ 252"/>
        <xdr:cNvCxnSpPr/>
      </xdr:nvCxnSpPr>
      <xdr:spPr>
        <a:xfrm flipV="1">
          <a:off x="8750300" y="1406532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73750</xdr:rowOff>
    </xdr:from>
    <xdr:ext cx="469744" cy="259045"/>
    <xdr:sp macro="" textlink="">
      <xdr:nvSpPr>
        <xdr:cNvPr id="254" name="n_1mainValue【福祉施設】&#10;一人当たり面積"/>
        <xdr:cNvSpPr txBox="1"/>
      </xdr:nvSpPr>
      <xdr:spPr>
        <a:xfrm>
          <a:off x="9391727" y="137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99875</xdr:rowOff>
    </xdr:from>
    <xdr:ext cx="469744" cy="259045"/>
    <xdr:sp macro="" textlink="">
      <xdr:nvSpPr>
        <xdr:cNvPr id="255" name="n_2mainValue【福祉施設】&#10;一人当たり面積"/>
        <xdr:cNvSpPr txBox="1"/>
      </xdr:nvSpPr>
      <xdr:spPr>
        <a:xfrm>
          <a:off x="8515427" y="138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74" name="テキスト ボックス 27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6" name="テキスト ボックス 2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8" name="直線コネクタ 277"/>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9"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0" name="直線コネクタ 279"/>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1"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2" name="直線コネクタ 28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283" name="【市民会館】&#10;有形固定資産減価償却率平均値テキスト"/>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84" name="フローチャート: 判断 283"/>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85" name="フローチャート: 判断 284"/>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86"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7" name="フローチャート: 判断 286"/>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88"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89" name="フローチャート: 判断 288"/>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90"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7113</xdr:rowOff>
    </xdr:from>
    <xdr:to>
      <xdr:col>24</xdr:col>
      <xdr:colOff>114300</xdr:colOff>
      <xdr:row>107</xdr:row>
      <xdr:rowOff>108713</xdr:rowOff>
    </xdr:to>
    <xdr:sp macro="" textlink="">
      <xdr:nvSpPr>
        <xdr:cNvPr id="296" name="楕円 295"/>
        <xdr:cNvSpPr/>
      </xdr:nvSpPr>
      <xdr:spPr>
        <a:xfrm>
          <a:off x="4584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156990</xdr:rowOff>
    </xdr:from>
    <xdr:ext cx="405111" cy="259045"/>
    <xdr:sp macro="" textlink="">
      <xdr:nvSpPr>
        <xdr:cNvPr id="297" name="【市民会館】&#10;有形固定資産減価償却率該当値テキスト"/>
        <xdr:cNvSpPr txBox="1"/>
      </xdr:nvSpPr>
      <xdr:spPr>
        <a:xfrm>
          <a:off x="4673600"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96265</xdr:rowOff>
    </xdr:from>
    <xdr:to>
      <xdr:col>10</xdr:col>
      <xdr:colOff>165100</xdr:colOff>
      <xdr:row>108</xdr:row>
      <xdr:rowOff>26415</xdr:rowOff>
    </xdr:to>
    <xdr:sp macro="" textlink="">
      <xdr:nvSpPr>
        <xdr:cNvPr id="298" name="楕円 297"/>
        <xdr:cNvSpPr/>
      </xdr:nvSpPr>
      <xdr:spPr>
        <a:xfrm>
          <a:off x="1968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108</xdr:row>
      <xdr:rowOff>17542</xdr:rowOff>
    </xdr:from>
    <xdr:ext cx="405111" cy="259045"/>
    <xdr:sp macro="" textlink="">
      <xdr:nvSpPr>
        <xdr:cNvPr id="299" name="n_3mainValue【市民会館】&#10;有形固定資産減価償却率"/>
        <xdr:cNvSpPr txBox="1"/>
      </xdr:nvSpPr>
      <xdr:spPr>
        <a:xfrm>
          <a:off x="18167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0" name="直線コネクタ 3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1" name="テキスト ボックス 3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2" name="直線コネクタ 3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3" name="テキスト ボックス 3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4" name="直線コネクタ 3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5" name="テキスト ボックス 3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6" name="直線コネクタ 3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7" name="テキスト ボックス 3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8" name="直線コネクタ 3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9" name="テキスト ボックス 3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1" name="テキスト ボックス 3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3" name="直線コネクタ 322"/>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4"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5" name="直線コネクタ 324"/>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26"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27" name="直線コネクタ 326"/>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28"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29" name="フローチャート: 判断 328"/>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0" name="フローチャート: 判断 329"/>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31"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2" name="フローチャート: 判断 331"/>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3"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4" name="フローチャート: 判断 333"/>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96029</xdr:rowOff>
    </xdr:from>
    <xdr:ext cx="469744" cy="259045"/>
    <xdr:sp macro="" textlink="">
      <xdr:nvSpPr>
        <xdr:cNvPr id="335" name="n_3aveValue【市民会館】&#10;一人当たり面積"/>
        <xdr:cNvSpPr txBox="1"/>
      </xdr:nvSpPr>
      <xdr:spPr>
        <a:xfrm>
          <a:off x="7626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103124</xdr:rowOff>
    </xdr:from>
    <xdr:to>
      <xdr:col>55</xdr:col>
      <xdr:colOff>50800</xdr:colOff>
      <xdr:row>104</xdr:row>
      <xdr:rowOff>33274</xdr:rowOff>
    </xdr:to>
    <xdr:sp macro="" textlink="">
      <xdr:nvSpPr>
        <xdr:cNvPr id="341" name="楕円 340"/>
        <xdr:cNvSpPr/>
      </xdr:nvSpPr>
      <xdr:spPr>
        <a:xfrm>
          <a:off x="10426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126001</xdr:rowOff>
    </xdr:from>
    <xdr:ext cx="469744" cy="259045"/>
    <xdr:sp macro="" textlink="">
      <xdr:nvSpPr>
        <xdr:cNvPr id="342" name="【市民会館】&#10;一人当たり面積該当値テキスト"/>
        <xdr:cNvSpPr txBox="1"/>
      </xdr:nvSpPr>
      <xdr:spPr>
        <a:xfrm>
          <a:off x="10515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158750</xdr:rowOff>
    </xdr:from>
    <xdr:to>
      <xdr:col>41</xdr:col>
      <xdr:colOff>101600</xdr:colOff>
      <xdr:row>104</xdr:row>
      <xdr:rowOff>88900</xdr:rowOff>
    </xdr:to>
    <xdr:sp macro="" textlink="">
      <xdr:nvSpPr>
        <xdr:cNvPr id="343" name="楕円 342"/>
        <xdr:cNvSpPr/>
      </xdr:nvSpPr>
      <xdr:spPr>
        <a:xfrm>
          <a:off x="781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105427</xdr:rowOff>
    </xdr:from>
    <xdr:ext cx="469744" cy="259045"/>
    <xdr:sp macro="" textlink="">
      <xdr:nvSpPr>
        <xdr:cNvPr id="344" name="n_3mainValue【市民会館】&#10;一人当たり面積"/>
        <xdr:cNvSpPr txBox="1"/>
      </xdr:nvSpPr>
      <xdr:spPr>
        <a:xfrm>
          <a:off x="7626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6" name="テキスト ボックス 35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68" name="直線コネクタ 367"/>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69"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0" name="直線コネクタ 36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1"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2" name="直線コネクタ 371"/>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3"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4" name="フローチャート: 判断 373"/>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5" name="フローチャート: 判断 37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7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77" name="フローチャート: 判断 376"/>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78"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79" name="フローチャート: 判断 378"/>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80"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38100</xdr:rowOff>
    </xdr:from>
    <xdr:to>
      <xdr:col>72</xdr:col>
      <xdr:colOff>38100</xdr:colOff>
      <xdr:row>39</xdr:row>
      <xdr:rowOff>139700</xdr:rowOff>
    </xdr:to>
    <xdr:sp macro="" textlink="">
      <xdr:nvSpPr>
        <xdr:cNvPr id="386" name="楕円 385"/>
        <xdr:cNvSpPr/>
      </xdr:nvSpPr>
      <xdr:spPr>
        <a:xfrm>
          <a:off x="13652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130827</xdr:rowOff>
    </xdr:from>
    <xdr:ext cx="405111" cy="259045"/>
    <xdr:sp macro="" textlink="">
      <xdr:nvSpPr>
        <xdr:cNvPr id="387" name="n_3mainValue【一般廃棄物処理施設】&#10;有形固定資産減価償却率"/>
        <xdr:cNvSpPr txBox="1"/>
      </xdr:nvSpPr>
      <xdr:spPr>
        <a:xfrm>
          <a:off x="1350074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9" name="テキスト ボックス 3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1" name="テキスト ボックス 40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3" name="テキスト ボックス 4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5" name="テキスト ボックス 40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7" name="テキスト ボックス 40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9" name="テキスト ボックス 40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11" name="直線コネクタ 410"/>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12"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13" name="直線コネクタ 412"/>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14"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15" name="直線コネクタ 414"/>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16"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17" name="フローチャート: 判断 416"/>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18" name="フローチャート: 判断 417"/>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19"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20" name="フローチャート: 判断 419"/>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21"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22" name="フローチャート: 判断 421"/>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423" name="n_3aveValue【一般廃棄物処理施設】&#10;一人当たり有形固定資産（償却資産）額"/>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22112</xdr:rowOff>
    </xdr:from>
    <xdr:to>
      <xdr:col>102</xdr:col>
      <xdr:colOff>165100</xdr:colOff>
      <xdr:row>35</xdr:row>
      <xdr:rowOff>123712</xdr:rowOff>
    </xdr:to>
    <xdr:sp macro="" textlink="">
      <xdr:nvSpPr>
        <xdr:cNvPr id="429" name="楕円 428"/>
        <xdr:cNvSpPr/>
      </xdr:nvSpPr>
      <xdr:spPr>
        <a:xfrm>
          <a:off x="19494500" y="60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33</xdr:row>
      <xdr:rowOff>140239</xdr:rowOff>
    </xdr:from>
    <xdr:ext cx="599010" cy="259045"/>
    <xdr:sp macro="" textlink="">
      <xdr:nvSpPr>
        <xdr:cNvPr id="430" name="n_3mainValue【一般廃棄物処理施設】&#10;一人当たり有形固定資産（償却資産）額"/>
        <xdr:cNvSpPr txBox="1"/>
      </xdr:nvSpPr>
      <xdr:spPr>
        <a:xfrm>
          <a:off x="19245795" y="579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7" name="直線コネクタ 4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8" name="テキスト ボックス 4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9" name="直線コネクタ 4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0" name="テキスト ボックス 4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1" name="直線コネクタ 4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2" name="テキスト ボックス 4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3" name="直線コネクタ 4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4" name="テキスト ボックス 4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5" name="直線コネクタ 4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6" name="テキスト ボックス 4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7" name="直線コネクタ 4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8" name="テキスト ボックス 4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72" name="直線コネクタ 471"/>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73"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74" name="直線コネクタ 473"/>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6" name="直線コネクタ 4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77"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78" name="フローチャート: 判断 477"/>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79" name="フローチャート: 判断 478"/>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80"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81" name="フローチャート: 判断 480"/>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82"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83" name="フローチャート: 判断 482"/>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484"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86905</xdr:rowOff>
    </xdr:from>
    <xdr:to>
      <xdr:col>72</xdr:col>
      <xdr:colOff>38100</xdr:colOff>
      <xdr:row>79</xdr:row>
      <xdr:rowOff>17055</xdr:rowOff>
    </xdr:to>
    <xdr:sp macro="" textlink="">
      <xdr:nvSpPr>
        <xdr:cNvPr id="490" name="楕円 489"/>
        <xdr:cNvSpPr/>
      </xdr:nvSpPr>
      <xdr:spPr>
        <a:xfrm>
          <a:off x="13652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77</xdr:row>
      <xdr:rowOff>33582</xdr:rowOff>
    </xdr:from>
    <xdr:ext cx="405111" cy="259045"/>
    <xdr:sp macro="" textlink="">
      <xdr:nvSpPr>
        <xdr:cNvPr id="491" name="n_3mainValue【消防施設】&#10;有形固定資産減価償却率"/>
        <xdr:cNvSpPr txBox="1"/>
      </xdr:nvSpPr>
      <xdr:spPr>
        <a:xfrm>
          <a:off x="13500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13" name="テキスト ボックス 512"/>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15" name="直線コネクタ 514"/>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16"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17" name="直線コネクタ 516"/>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18"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19" name="直線コネクタ 518"/>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20"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21" name="フローチャート: 判断 520"/>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22" name="フローチャート: 判断 521"/>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23"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24" name="フローチャート: 判断 523"/>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25"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26" name="フローチャート: 判断 525"/>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527"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8" name="テキスト ボックス 5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167132</xdr:rowOff>
    </xdr:from>
    <xdr:to>
      <xdr:col>102</xdr:col>
      <xdr:colOff>165100</xdr:colOff>
      <xdr:row>86</xdr:row>
      <xdr:rowOff>97282</xdr:rowOff>
    </xdr:to>
    <xdr:sp macro="" textlink="">
      <xdr:nvSpPr>
        <xdr:cNvPr id="533" name="楕円 532"/>
        <xdr:cNvSpPr/>
      </xdr:nvSpPr>
      <xdr:spPr>
        <a:xfrm>
          <a:off x="19494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113809</xdr:rowOff>
    </xdr:from>
    <xdr:ext cx="469744" cy="259045"/>
    <xdr:sp macro="" textlink="">
      <xdr:nvSpPr>
        <xdr:cNvPr id="534" name="n_3mainValue【消防施設】&#10;一人当たり面積"/>
        <xdr:cNvSpPr txBox="1"/>
      </xdr:nvSpPr>
      <xdr:spPr>
        <a:xfrm>
          <a:off x="19310427" y="145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46" name="テキスト ボックス 54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58" name="直線コネクタ 55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5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0" name="直線コネクタ 5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6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62" name="直線コネクタ 56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63"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64" name="フローチャート: 判断 56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65" name="フローチャート: 判断 564"/>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66"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67" name="フローチャート: 判断 56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68"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69" name="フローチャート: 判断 568"/>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70"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53339</xdr:rowOff>
    </xdr:from>
    <xdr:to>
      <xdr:col>85</xdr:col>
      <xdr:colOff>177800</xdr:colOff>
      <xdr:row>101</xdr:row>
      <xdr:rowOff>154939</xdr:rowOff>
    </xdr:to>
    <xdr:sp macro="" textlink="">
      <xdr:nvSpPr>
        <xdr:cNvPr id="576" name="楕円 575"/>
        <xdr:cNvSpPr/>
      </xdr:nvSpPr>
      <xdr:spPr>
        <a:xfrm>
          <a:off x="16268700" y="173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156226</xdr:rowOff>
    </xdr:from>
    <xdr:ext cx="405111" cy="259045"/>
    <xdr:sp macro="" textlink="">
      <xdr:nvSpPr>
        <xdr:cNvPr id="577" name="【庁舎】&#10;有形固定資産減価償却率該当値テキスト"/>
        <xdr:cNvSpPr txBox="1"/>
      </xdr:nvSpPr>
      <xdr:spPr>
        <a:xfrm>
          <a:off x="16357600" y="1730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53339</xdr:rowOff>
    </xdr:from>
    <xdr:to>
      <xdr:col>81</xdr:col>
      <xdr:colOff>101600</xdr:colOff>
      <xdr:row>101</xdr:row>
      <xdr:rowOff>154939</xdr:rowOff>
    </xdr:to>
    <xdr:sp macro="" textlink="">
      <xdr:nvSpPr>
        <xdr:cNvPr id="578" name="楕円 577"/>
        <xdr:cNvSpPr/>
      </xdr:nvSpPr>
      <xdr:spPr>
        <a:xfrm>
          <a:off x="15430500" y="173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104139</xdr:rowOff>
    </xdr:from>
    <xdr:to>
      <xdr:col>85</xdr:col>
      <xdr:colOff>127000</xdr:colOff>
      <xdr:row>101</xdr:row>
      <xdr:rowOff>104139</xdr:rowOff>
    </xdr:to>
    <xdr:cxnSp macro="">
      <xdr:nvCxnSpPr>
        <xdr:cNvPr id="579" name="直線コネクタ 578"/>
        <xdr:cNvCxnSpPr/>
      </xdr:nvCxnSpPr>
      <xdr:spPr>
        <a:xfrm>
          <a:off x="15481300" y="17420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135889</xdr:rowOff>
    </xdr:from>
    <xdr:to>
      <xdr:col>76</xdr:col>
      <xdr:colOff>165100</xdr:colOff>
      <xdr:row>102</xdr:row>
      <xdr:rowOff>66039</xdr:rowOff>
    </xdr:to>
    <xdr:sp macro="" textlink="">
      <xdr:nvSpPr>
        <xdr:cNvPr id="580" name="楕円 579"/>
        <xdr:cNvSpPr/>
      </xdr:nvSpPr>
      <xdr:spPr>
        <a:xfrm>
          <a:off x="14541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104139</xdr:rowOff>
    </xdr:from>
    <xdr:to>
      <xdr:col>81</xdr:col>
      <xdr:colOff>50800</xdr:colOff>
      <xdr:row>102</xdr:row>
      <xdr:rowOff>15239</xdr:rowOff>
    </xdr:to>
    <xdr:cxnSp macro="">
      <xdr:nvCxnSpPr>
        <xdr:cNvPr id="581" name="直線コネクタ 580"/>
        <xdr:cNvCxnSpPr/>
      </xdr:nvCxnSpPr>
      <xdr:spPr>
        <a:xfrm flipV="1">
          <a:off x="14592300" y="17420589"/>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107950</xdr:rowOff>
    </xdr:from>
    <xdr:to>
      <xdr:col>72</xdr:col>
      <xdr:colOff>38100</xdr:colOff>
      <xdr:row>102</xdr:row>
      <xdr:rowOff>38100</xdr:rowOff>
    </xdr:to>
    <xdr:sp macro="" textlink="">
      <xdr:nvSpPr>
        <xdr:cNvPr id="582" name="楕円 581"/>
        <xdr:cNvSpPr/>
      </xdr:nvSpPr>
      <xdr:spPr>
        <a:xfrm>
          <a:off x="13652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158750</xdr:rowOff>
    </xdr:from>
    <xdr:to>
      <xdr:col>76</xdr:col>
      <xdr:colOff>114300</xdr:colOff>
      <xdr:row>102</xdr:row>
      <xdr:rowOff>15239</xdr:rowOff>
    </xdr:to>
    <xdr:cxnSp macro="">
      <xdr:nvCxnSpPr>
        <xdr:cNvPr id="583" name="直線コネクタ 582"/>
        <xdr:cNvCxnSpPr/>
      </xdr:nvCxnSpPr>
      <xdr:spPr>
        <a:xfrm>
          <a:off x="13703300" y="174752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xdr:rowOff>
    </xdr:from>
    <xdr:ext cx="405111" cy="259045"/>
    <xdr:sp macro="" textlink="">
      <xdr:nvSpPr>
        <xdr:cNvPr id="584" name="n_1mainValue【庁舎】&#10;有形固定資産減価償却率"/>
        <xdr:cNvSpPr txBox="1"/>
      </xdr:nvSpPr>
      <xdr:spPr>
        <a:xfrm>
          <a:off x="15266044"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82566</xdr:rowOff>
    </xdr:from>
    <xdr:ext cx="405111" cy="259045"/>
    <xdr:sp macro="" textlink="">
      <xdr:nvSpPr>
        <xdr:cNvPr id="585" name="n_2mainValue【庁舎】&#10;有形固定資産減価償却率"/>
        <xdr:cNvSpPr txBox="1"/>
      </xdr:nvSpPr>
      <xdr:spPr>
        <a:xfrm>
          <a:off x="14389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54627</xdr:rowOff>
    </xdr:from>
    <xdr:ext cx="405111" cy="259045"/>
    <xdr:sp macro="" textlink="">
      <xdr:nvSpPr>
        <xdr:cNvPr id="586" name="n_3mainValue【庁舎】&#10;有形固定資産減価償却率"/>
        <xdr:cNvSpPr txBox="1"/>
      </xdr:nvSpPr>
      <xdr:spPr>
        <a:xfrm>
          <a:off x="135007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10" name="直線コネクタ 609"/>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1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12" name="直線コネクタ 61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13"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14" name="直線コネクタ 613"/>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15"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16" name="フローチャート: 判断 615"/>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17" name="フローチャート: 判断 616"/>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18"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19" name="フローチャート: 判断 618"/>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20"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21" name="フローチャート: 判断 620"/>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22"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148462</xdr:rowOff>
    </xdr:from>
    <xdr:to>
      <xdr:col>116</xdr:col>
      <xdr:colOff>114300</xdr:colOff>
      <xdr:row>107</xdr:row>
      <xdr:rowOff>78612</xdr:rowOff>
    </xdr:to>
    <xdr:sp macro="" textlink="">
      <xdr:nvSpPr>
        <xdr:cNvPr id="628" name="楕円 627"/>
        <xdr:cNvSpPr/>
      </xdr:nvSpPr>
      <xdr:spPr>
        <a:xfrm>
          <a:off x="22110700" y="18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126889</xdr:rowOff>
    </xdr:from>
    <xdr:ext cx="469744" cy="259045"/>
    <xdr:sp macro="" textlink="">
      <xdr:nvSpPr>
        <xdr:cNvPr id="629" name="【庁舎】&#10;一人当たり面積該当値テキスト"/>
        <xdr:cNvSpPr txBox="1"/>
      </xdr:nvSpPr>
      <xdr:spPr>
        <a:xfrm>
          <a:off x="22199600" y="18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154560</xdr:rowOff>
    </xdr:from>
    <xdr:to>
      <xdr:col>112</xdr:col>
      <xdr:colOff>38100</xdr:colOff>
      <xdr:row>107</xdr:row>
      <xdr:rowOff>84710</xdr:rowOff>
    </xdr:to>
    <xdr:sp macro="" textlink="">
      <xdr:nvSpPr>
        <xdr:cNvPr id="630" name="楕円 629"/>
        <xdr:cNvSpPr/>
      </xdr:nvSpPr>
      <xdr:spPr>
        <a:xfrm>
          <a:off x="21272500" y="183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27812</xdr:rowOff>
    </xdr:from>
    <xdr:to>
      <xdr:col>116</xdr:col>
      <xdr:colOff>63500</xdr:colOff>
      <xdr:row>107</xdr:row>
      <xdr:rowOff>33910</xdr:rowOff>
    </xdr:to>
    <xdr:cxnSp macro="">
      <xdr:nvCxnSpPr>
        <xdr:cNvPr id="631" name="直線コネクタ 630"/>
        <xdr:cNvCxnSpPr/>
      </xdr:nvCxnSpPr>
      <xdr:spPr>
        <a:xfrm flipV="1">
          <a:off x="21323300" y="18372962"/>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92838</xdr:rowOff>
    </xdr:from>
    <xdr:to>
      <xdr:col>107</xdr:col>
      <xdr:colOff>101600</xdr:colOff>
      <xdr:row>105</xdr:row>
      <xdr:rowOff>22988</xdr:rowOff>
    </xdr:to>
    <xdr:sp macro="" textlink="">
      <xdr:nvSpPr>
        <xdr:cNvPr id="632" name="楕円 631"/>
        <xdr:cNvSpPr/>
      </xdr:nvSpPr>
      <xdr:spPr>
        <a:xfrm>
          <a:off x="20383500" y="17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143638</xdr:rowOff>
    </xdr:from>
    <xdr:to>
      <xdr:col>111</xdr:col>
      <xdr:colOff>177800</xdr:colOff>
      <xdr:row>107</xdr:row>
      <xdr:rowOff>33910</xdr:rowOff>
    </xdr:to>
    <xdr:cxnSp macro="">
      <xdr:nvCxnSpPr>
        <xdr:cNvPr id="633" name="直線コネクタ 632"/>
        <xdr:cNvCxnSpPr/>
      </xdr:nvCxnSpPr>
      <xdr:spPr>
        <a:xfrm>
          <a:off x="20434300" y="17974438"/>
          <a:ext cx="889000" cy="4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133223</xdr:rowOff>
    </xdr:from>
    <xdr:to>
      <xdr:col>102</xdr:col>
      <xdr:colOff>165100</xdr:colOff>
      <xdr:row>107</xdr:row>
      <xdr:rowOff>63373</xdr:rowOff>
    </xdr:to>
    <xdr:sp macro="" textlink="">
      <xdr:nvSpPr>
        <xdr:cNvPr id="634" name="楕円 633"/>
        <xdr:cNvSpPr/>
      </xdr:nvSpPr>
      <xdr:spPr>
        <a:xfrm>
          <a:off x="19494500" y="183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143638</xdr:rowOff>
    </xdr:from>
    <xdr:to>
      <xdr:col>107</xdr:col>
      <xdr:colOff>50800</xdr:colOff>
      <xdr:row>107</xdr:row>
      <xdr:rowOff>12573</xdr:rowOff>
    </xdr:to>
    <xdr:cxnSp macro="">
      <xdr:nvCxnSpPr>
        <xdr:cNvPr id="635" name="直線コネクタ 634"/>
        <xdr:cNvCxnSpPr/>
      </xdr:nvCxnSpPr>
      <xdr:spPr>
        <a:xfrm flipV="1">
          <a:off x="19545300" y="17974438"/>
          <a:ext cx="889000" cy="38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75837</xdr:rowOff>
    </xdr:from>
    <xdr:ext cx="469744" cy="259045"/>
    <xdr:sp macro="" textlink="">
      <xdr:nvSpPr>
        <xdr:cNvPr id="636" name="n_1mainValue【庁舎】&#10;一人当たり面積"/>
        <xdr:cNvSpPr txBox="1"/>
      </xdr:nvSpPr>
      <xdr:spPr>
        <a:xfrm>
          <a:off x="21075727"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39515</xdr:rowOff>
    </xdr:from>
    <xdr:ext cx="469744" cy="259045"/>
    <xdr:sp macro="" textlink="">
      <xdr:nvSpPr>
        <xdr:cNvPr id="637" name="n_2mainValue【庁舎】&#10;一人当たり面積"/>
        <xdr:cNvSpPr txBox="1"/>
      </xdr:nvSpPr>
      <xdr:spPr>
        <a:xfrm>
          <a:off x="20199427" y="176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54500</xdr:rowOff>
    </xdr:from>
    <xdr:ext cx="469744" cy="259045"/>
    <xdr:sp macro="" textlink="">
      <xdr:nvSpPr>
        <xdr:cNvPr id="638" name="n_3mainValue【庁舎】&#10;一人当たり面積"/>
        <xdr:cNvSpPr txBox="1"/>
      </xdr:nvSpPr>
      <xdr:spPr>
        <a:xfrm>
          <a:off x="19310427" y="183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類似団体と比較して特に有償固定資産減価償却率が高くなっている施設は庁舎と体育館である。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DB13" sqref="DB13:DP13"/>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2637137</v>
      </c>
      <c r="BO4" s="423"/>
      <c r="BP4" s="423"/>
      <c r="BQ4" s="423"/>
      <c r="BR4" s="423"/>
      <c r="BS4" s="423"/>
      <c r="BT4" s="423"/>
      <c r="BU4" s="424"/>
      <c r="BV4" s="422">
        <v>2283446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1.6</v>
      </c>
      <c r="CU4" s="604"/>
      <c r="CV4" s="604"/>
      <c r="CW4" s="604"/>
      <c r="CX4" s="604"/>
      <c r="CY4" s="604"/>
      <c r="CZ4" s="604"/>
      <c r="DA4" s="605"/>
      <c r="DB4" s="603">
        <v>1.1000000000000001</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2599830</v>
      </c>
      <c r="BO5" s="428"/>
      <c r="BP5" s="428"/>
      <c r="BQ5" s="428"/>
      <c r="BR5" s="428"/>
      <c r="BS5" s="428"/>
      <c r="BT5" s="428"/>
      <c r="BU5" s="429"/>
      <c r="BV5" s="427">
        <v>2261133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83.6</v>
      </c>
      <c r="CU5" s="398"/>
      <c r="CV5" s="398"/>
      <c r="CW5" s="398"/>
      <c r="CX5" s="398"/>
      <c r="CY5" s="398"/>
      <c r="CZ5" s="398"/>
      <c r="DA5" s="399"/>
      <c r="DB5" s="397">
        <v>78.3</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37307</v>
      </c>
      <c r="BO6" s="428"/>
      <c r="BP6" s="428"/>
      <c r="BQ6" s="428"/>
      <c r="BR6" s="428"/>
      <c r="BS6" s="428"/>
      <c r="BT6" s="428"/>
      <c r="BU6" s="429"/>
      <c r="BV6" s="427">
        <v>22313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86.6</v>
      </c>
      <c r="CU6" s="578"/>
      <c r="CV6" s="578"/>
      <c r="CW6" s="578"/>
      <c r="CX6" s="578"/>
      <c r="CY6" s="578"/>
      <c r="CZ6" s="578"/>
      <c r="DA6" s="579"/>
      <c r="DB6" s="577">
        <v>81.2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101</v>
      </c>
      <c r="AV7" s="485"/>
      <c r="AW7" s="485"/>
      <c r="AX7" s="485"/>
      <c r="AY7" s="407" t="s">
        <v>105</v>
      </c>
      <c r="AZ7" s="408"/>
      <c r="BA7" s="408"/>
      <c r="BB7" s="408"/>
      <c r="BC7" s="408"/>
      <c r="BD7" s="408"/>
      <c r="BE7" s="408"/>
      <c r="BF7" s="408"/>
      <c r="BG7" s="408"/>
      <c r="BH7" s="408"/>
      <c r="BI7" s="408"/>
      <c r="BJ7" s="408"/>
      <c r="BK7" s="408"/>
      <c r="BL7" s="408"/>
      <c r="BM7" s="409"/>
      <c r="BN7" s="427">
        <v>13660</v>
      </c>
      <c r="BO7" s="428"/>
      <c r="BP7" s="428"/>
      <c r="BQ7" s="428"/>
      <c r="BR7" s="428"/>
      <c r="BS7" s="428"/>
      <c r="BT7" s="428"/>
      <c r="BU7" s="429"/>
      <c r="BV7" s="427">
        <v>4590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1501658</v>
      </c>
      <c r="CU7" s="428"/>
      <c r="CV7" s="428"/>
      <c r="CW7" s="428"/>
      <c r="CX7" s="428"/>
      <c r="CY7" s="428"/>
      <c r="CZ7" s="428"/>
      <c r="DA7" s="429"/>
      <c r="DB7" s="427">
        <v>1590025</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23647</v>
      </c>
      <c r="BO8" s="428"/>
      <c r="BP8" s="428"/>
      <c r="BQ8" s="428"/>
      <c r="BR8" s="428"/>
      <c r="BS8" s="428"/>
      <c r="BT8" s="428"/>
      <c r="BU8" s="429"/>
      <c r="BV8" s="427">
        <v>17723</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v>
      </c>
      <c r="CU8" s="541"/>
      <c r="CV8" s="541"/>
      <c r="CW8" s="541"/>
      <c r="CX8" s="541"/>
      <c r="CY8" s="541"/>
      <c r="CZ8" s="541"/>
      <c r="DA8" s="542"/>
      <c r="DB8" s="540">
        <v>0.1</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1217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5924</v>
      </c>
      <c r="BO9" s="428"/>
      <c r="BP9" s="428"/>
      <c r="BQ9" s="428"/>
      <c r="BR9" s="428"/>
      <c r="BS9" s="428"/>
      <c r="BT9" s="428"/>
      <c r="BU9" s="429"/>
      <c r="BV9" s="427">
        <v>-5478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v>
      </c>
      <c r="CU9" s="398"/>
      <c r="CV9" s="398"/>
      <c r="CW9" s="398"/>
      <c r="CX9" s="398"/>
      <c r="CY9" s="398"/>
      <c r="CZ9" s="398"/>
      <c r="DA9" s="399"/>
      <c r="DB9" s="397">
        <v>11.6</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1369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108836</v>
      </c>
      <c r="BO10" s="428"/>
      <c r="BP10" s="428"/>
      <c r="BQ10" s="428"/>
      <c r="BR10" s="428"/>
      <c r="BS10" s="428"/>
      <c r="BT10" s="428"/>
      <c r="BU10" s="429"/>
      <c r="BV10" s="427">
        <v>63382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1173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93</v>
      </c>
      <c r="AV12" s="485"/>
      <c r="AW12" s="485"/>
      <c r="AX12" s="485"/>
      <c r="AY12" s="407" t="s">
        <v>134</v>
      </c>
      <c r="AZ12" s="408"/>
      <c r="BA12" s="408"/>
      <c r="BB12" s="408"/>
      <c r="BC12" s="408"/>
      <c r="BD12" s="408"/>
      <c r="BE12" s="408"/>
      <c r="BF12" s="408"/>
      <c r="BG12" s="408"/>
      <c r="BH12" s="408"/>
      <c r="BI12" s="408"/>
      <c r="BJ12" s="408"/>
      <c r="BK12" s="408"/>
      <c r="BL12" s="408"/>
      <c r="BM12" s="409"/>
      <c r="BN12" s="427">
        <v>90928</v>
      </c>
      <c r="BO12" s="428"/>
      <c r="BP12" s="428"/>
      <c r="BQ12" s="428"/>
      <c r="BR12" s="428"/>
      <c r="BS12" s="428"/>
      <c r="BT12" s="428"/>
      <c r="BU12" s="429"/>
      <c r="BV12" s="427">
        <v>28576</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136</v>
      </c>
      <c r="N13" s="528"/>
      <c r="O13" s="528"/>
      <c r="P13" s="528"/>
      <c r="Q13" s="529"/>
      <c r="R13" s="530">
        <v>1168</v>
      </c>
      <c r="S13" s="531"/>
      <c r="T13" s="531"/>
      <c r="U13" s="531"/>
      <c r="V13" s="532"/>
      <c r="W13" s="518" t="s">
        <v>137</v>
      </c>
      <c r="X13" s="440"/>
      <c r="Y13" s="440"/>
      <c r="Z13" s="440"/>
      <c r="AA13" s="440"/>
      <c r="AB13" s="441"/>
      <c r="AC13" s="403">
        <v>206</v>
      </c>
      <c r="AD13" s="404"/>
      <c r="AE13" s="404"/>
      <c r="AF13" s="404"/>
      <c r="AG13" s="405"/>
      <c r="AH13" s="403">
        <v>219</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23832</v>
      </c>
      <c r="BO13" s="428"/>
      <c r="BP13" s="428"/>
      <c r="BQ13" s="428"/>
      <c r="BR13" s="428"/>
      <c r="BS13" s="428"/>
      <c r="BT13" s="428"/>
      <c r="BU13" s="429"/>
      <c r="BV13" s="427">
        <v>29328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6.3</v>
      </c>
      <c r="CU13" s="398"/>
      <c r="CV13" s="398"/>
      <c r="CW13" s="398"/>
      <c r="CX13" s="398"/>
      <c r="CY13" s="398"/>
      <c r="CZ13" s="398"/>
      <c r="DA13" s="399"/>
      <c r="DB13" s="397">
        <v>5.8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1197</v>
      </c>
      <c r="S14" s="531"/>
      <c r="T14" s="531"/>
      <c r="U14" s="531"/>
      <c r="V14" s="532"/>
      <c r="W14" s="533"/>
      <c r="X14" s="443"/>
      <c r="Y14" s="443"/>
      <c r="Z14" s="443"/>
      <c r="AA14" s="443"/>
      <c r="AB14" s="444"/>
      <c r="AC14" s="523">
        <v>32.700000000000003</v>
      </c>
      <c r="AD14" s="524"/>
      <c r="AE14" s="524"/>
      <c r="AF14" s="524"/>
      <c r="AG14" s="525"/>
      <c r="AH14" s="523">
        <v>34.1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144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145</v>
      </c>
      <c r="N15" s="528"/>
      <c r="O15" s="528"/>
      <c r="P15" s="528"/>
      <c r="Q15" s="529"/>
      <c r="R15" s="530">
        <v>1193</v>
      </c>
      <c r="S15" s="531"/>
      <c r="T15" s="531"/>
      <c r="U15" s="531"/>
      <c r="V15" s="532"/>
      <c r="W15" s="518" t="s">
        <v>146</v>
      </c>
      <c r="X15" s="440"/>
      <c r="Y15" s="440"/>
      <c r="Z15" s="440"/>
      <c r="AA15" s="440"/>
      <c r="AB15" s="441"/>
      <c r="AC15" s="403">
        <v>78</v>
      </c>
      <c r="AD15" s="404"/>
      <c r="AE15" s="404"/>
      <c r="AF15" s="404"/>
      <c r="AG15" s="405"/>
      <c r="AH15" s="403">
        <v>79</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154408</v>
      </c>
      <c r="BO15" s="423"/>
      <c r="BP15" s="423"/>
      <c r="BQ15" s="423"/>
      <c r="BR15" s="423"/>
      <c r="BS15" s="423"/>
      <c r="BT15" s="423"/>
      <c r="BU15" s="424"/>
      <c r="BV15" s="422">
        <v>153243</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12.4</v>
      </c>
      <c r="AD16" s="524"/>
      <c r="AE16" s="524"/>
      <c r="AF16" s="524"/>
      <c r="AG16" s="525"/>
      <c r="AH16" s="523">
        <v>12.3</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1417635</v>
      </c>
      <c r="BO16" s="428"/>
      <c r="BP16" s="428"/>
      <c r="BQ16" s="428"/>
      <c r="BR16" s="428"/>
      <c r="BS16" s="428"/>
      <c r="BT16" s="428"/>
      <c r="BU16" s="429"/>
      <c r="BV16" s="427">
        <v>1500708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346</v>
      </c>
      <c r="AD17" s="404"/>
      <c r="AE17" s="404"/>
      <c r="AF17" s="404"/>
      <c r="AG17" s="405"/>
      <c r="AH17" s="403">
        <v>344</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186965</v>
      </c>
      <c r="BO17" s="428"/>
      <c r="BP17" s="428"/>
      <c r="BQ17" s="428"/>
      <c r="BR17" s="428"/>
      <c r="BS17" s="428"/>
      <c r="BT17" s="428"/>
      <c r="BU17" s="429"/>
      <c r="BV17" s="427">
        <v>186281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279.52</v>
      </c>
      <c r="M18" s="492"/>
      <c r="N18" s="492"/>
      <c r="O18" s="492"/>
      <c r="P18" s="492"/>
      <c r="Q18" s="492"/>
      <c r="R18" s="493"/>
      <c r="S18" s="493"/>
      <c r="T18" s="493"/>
      <c r="U18" s="493"/>
      <c r="V18" s="494"/>
      <c r="W18" s="508"/>
      <c r="X18" s="509"/>
      <c r="Y18" s="509"/>
      <c r="Z18" s="509"/>
      <c r="AA18" s="509"/>
      <c r="AB18" s="519"/>
      <c r="AC18" s="391">
        <v>54.9</v>
      </c>
      <c r="AD18" s="392"/>
      <c r="AE18" s="392"/>
      <c r="AF18" s="392"/>
      <c r="AG18" s="495"/>
      <c r="AH18" s="391">
        <v>53.6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1267044</v>
      </c>
      <c r="BO18" s="428"/>
      <c r="BP18" s="428"/>
      <c r="BQ18" s="428"/>
      <c r="BR18" s="428"/>
      <c r="BS18" s="428"/>
      <c r="BT18" s="428"/>
      <c r="BU18" s="429"/>
      <c r="BV18" s="427">
        <v>1257327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1957238</v>
      </c>
      <c r="BO19" s="428"/>
      <c r="BP19" s="428"/>
      <c r="BQ19" s="428"/>
      <c r="BR19" s="428"/>
      <c r="BS19" s="428"/>
      <c r="BT19" s="428"/>
      <c r="BU19" s="429"/>
      <c r="BV19" s="427">
        <v>1787335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537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2081445</v>
      </c>
      <c r="BO23" s="428"/>
      <c r="BP23" s="428"/>
      <c r="BQ23" s="428"/>
      <c r="BR23" s="428"/>
      <c r="BS23" s="428"/>
      <c r="BT23" s="428"/>
      <c r="BU23" s="429"/>
      <c r="BV23" s="427">
        <v>1986538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7140</v>
      </c>
      <c r="R24" s="404"/>
      <c r="S24" s="404"/>
      <c r="T24" s="404"/>
      <c r="U24" s="404"/>
      <c r="V24" s="405"/>
      <c r="W24" s="469"/>
      <c r="X24" s="460"/>
      <c r="Y24" s="461"/>
      <c r="Z24" s="400" t="s">
        <v>170</v>
      </c>
      <c r="AA24" s="401"/>
      <c r="AB24" s="401"/>
      <c r="AC24" s="401"/>
      <c r="AD24" s="401"/>
      <c r="AE24" s="401"/>
      <c r="AF24" s="401"/>
      <c r="AG24" s="402"/>
      <c r="AH24" s="403">
        <v>40</v>
      </c>
      <c r="AI24" s="404"/>
      <c r="AJ24" s="404"/>
      <c r="AK24" s="404"/>
      <c r="AL24" s="405"/>
      <c r="AM24" s="403">
        <v>121840</v>
      </c>
      <c r="AN24" s="404"/>
      <c r="AO24" s="404"/>
      <c r="AP24" s="404"/>
      <c r="AQ24" s="404"/>
      <c r="AR24" s="405"/>
      <c r="AS24" s="403">
        <v>3046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1952753</v>
      </c>
      <c r="BO24" s="428"/>
      <c r="BP24" s="428"/>
      <c r="BQ24" s="428"/>
      <c r="BR24" s="428"/>
      <c r="BS24" s="428"/>
      <c r="BT24" s="428"/>
      <c r="BU24" s="429"/>
      <c r="BV24" s="427">
        <v>1828254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1</v>
      </c>
      <c r="M25" s="404"/>
      <c r="N25" s="404"/>
      <c r="O25" s="404"/>
      <c r="P25" s="405"/>
      <c r="Q25" s="403">
        <v>6120</v>
      </c>
      <c r="R25" s="404"/>
      <c r="S25" s="404"/>
      <c r="T25" s="404"/>
      <c r="U25" s="404"/>
      <c r="V25" s="405"/>
      <c r="W25" s="469"/>
      <c r="X25" s="460"/>
      <c r="Y25" s="461"/>
      <c r="Z25" s="400" t="s">
        <v>173</v>
      </c>
      <c r="AA25" s="401"/>
      <c r="AB25" s="401"/>
      <c r="AC25" s="401"/>
      <c r="AD25" s="401"/>
      <c r="AE25" s="401"/>
      <c r="AF25" s="401"/>
      <c r="AG25" s="402"/>
      <c r="AH25" s="403" t="s">
        <v>144</v>
      </c>
      <c r="AI25" s="404"/>
      <c r="AJ25" s="404"/>
      <c r="AK25" s="404"/>
      <c r="AL25" s="405"/>
      <c r="AM25" s="403" t="s">
        <v>144</v>
      </c>
      <c r="AN25" s="404"/>
      <c r="AO25" s="404"/>
      <c r="AP25" s="404"/>
      <c r="AQ25" s="404"/>
      <c r="AR25" s="405"/>
      <c r="AS25" s="403" t="s">
        <v>144</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3916</v>
      </c>
      <c r="BO25" s="423"/>
      <c r="BP25" s="423"/>
      <c r="BQ25" s="423"/>
      <c r="BR25" s="423"/>
      <c r="BS25" s="423"/>
      <c r="BT25" s="423"/>
      <c r="BU25" s="424"/>
      <c r="BV25" s="422">
        <v>8047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5640</v>
      </c>
      <c r="R26" s="404"/>
      <c r="S26" s="404"/>
      <c r="T26" s="404"/>
      <c r="U26" s="404"/>
      <c r="V26" s="405"/>
      <c r="W26" s="469"/>
      <c r="X26" s="460"/>
      <c r="Y26" s="461"/>
      <c r="Z26" s="400" t="s">
        <v>176</v>
      </c>
      <c r="AA26" s="482"/>
      <c r="AB26" s="482"/>
      <c r="AC26" s="482"/>
      <c r="AD26" s="482"/>
      <c r="AE26" s="482"/>
      <c r="AF26" s="482"/>
      <c r="AG26" s="483"/>
      <c r="AH26" s="403">
        <v>1</v>
      </c>
      <c r="AI26" s="404"/>
      <c r="AJ26" s="404"/>
      <c r="AK26" s="404"/>
      <c r="AL26" s="405"/>
      <c r="AM26" s="403" t="s">
        <v>177</v>
      </c>
      <c r="AN26" s="404"/>
      <c r="AO26" s="404"/>
      <c r="AP26" s="404"/>
      <c r="AQ26" s="404"/>
      <c r="AR26" s="405"/>
      <c r="AS26" s="403" t="s">
        <v>177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144</v>
      </c>
      <c r="BO26" s="428"/>
      <c r="BP26" s="428"/>
      <c r="BQ26" s="428"/>
      <c r="BR26" s="428"/>
      <c r="BS26" s="428"/>
      <c r="BT26" s="428"/>
      <c r="BU26" s="429"/>
      <c r="BV26" s="427" t="s">
        <v>144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179</v>
      </c>
      <c r="F27" s="401"/>
      <c r="G27" s="401"/>
      <c r="H27" s="401"/>
      <c r="I27" s="401"/>
      <c r="J27" s="401"/>
      <c r="K27" s="402"/>
      <c r="L27" s="403">
        <v>1</v>
      </c>
      <c r="M27" s="404"/>
      <c r="N27" s="404"/>
      <c r="O27" s="404"/>
      <c r="P27" s="405"/>
      <c r="Q27" s="403">
        <v>2200</v>
      </c>
      <c r="R27" s="404"/>
      <c r="S27" s="404"/>
      <c r="T27" s="404"/>
      <c r="U27" s="404"/>
      <c r="V27" s="405"/>
      <c r="W27" s="469"/>
      <c r="X27" s="460"/>
      <c r="Y27" s="461"/>
      <c r="Z27" s="400" t="s">
        <v>180</v>
      </c>
      <c r="AA27" s="401"/>
      <c r="AB27" s="401"/>
      <c r="AC27" s="401"/>
      <c r="AD27" s="401"/>
      <c r="AE27" s="401"/>
      <c r="AF27" s="401"/>
      <c r="AG27" s="402"/>
      <c r="AH27" s="403" t="s">
        <v>144</v>
      </c>
      <c r="AI27" s="404"/>
      <c r="AJ27" s="404"/>
      <c r="AK27" s="404"/>
      <c r="AL27" s="405"/>
      <c r="AM27" s="403" t="s">
        <v>144</v>
      </c>
      <c r="AN27" s="404"/>
      <c r="AO27" s="404"/>
      <c r="AP27" s="404"/>
      <c r="AQ27" s="404"/>
      <c r="AR27" s="405"/>
      <c r="AS27" s="403" t="s">
        <v>144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75153</v>
      </c>
      <c r="BO27" s="431"/>
      <c r="BP27" s="431"/>
      <c r="BQ27" s="431"/>
      <c r="BR27" s="431"/>
      <c r="BS27" s="431"/>
      <c r="BT27" s="431"/>
      <c r="BU27" s="432"/>
      <c r="BV27" s="430">
        <v>75148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182</v>
      </c>
      <c r="F28" s="401"/>
      <c r="G28" s="401"/>
      <c r="H28" s="401"/>
      <c r="I28" s="401"/>
      <c r="J28" s="401"/>
      <c r="K28" s="402"/>
      <c r="L28" s="403">
        <v>1</v>
      </c>
      <c r="M28" s="404"/>
      <c r="N28" s="404"/>
      <c r="O28" s="404"/>
      <c r="P28" s="405"/>
      <c r="Q28" s="403">
        <v>1800</v>
      </c>
      <c r="R28" s="404"/>
      <c r="S28" s="404"/>
      <c r="T28" s="404"/>
      <c r="U28" s="404"/>
      <c r="V28" s="405"/>
      <c r="W28" s="469"/>
      <c r="X28" s="460"/>
      <c r="Y28" s="461"/>
      <c r="Z28" s="400" t="s">
        <v>183</v>
      </c>
      <c r="AA28" s="401"/>
      <c r="AB28" s="401"/>
      <c r="AC28" s="401"/>
      <c r="AD28" s="401"/>
      <c r="AE28" s="401"/>
      <c r="AF28" s="401"/>
      <c r="AG28" s="402"/>
      <c r="AH28" s="403" t="s">
        <v>144</v>
      </c>
      <c r="AI28" s="404"/>
      <c r="AJ28" s="404"/>
      <c r="AK28" s="404"/>
      <c r="AL28" s="405"/>
      <c r="AM28" s="403" t="s">
        <v>144</v>
      </c>
      <c r="AN28" s="404"/>
      <c r="AO28" s="404"/>
      <c r="AP28" s="404"/>
      <c r="AQ28" s="404"/>
      <c r="AR28" s="405"/>
      <c r="AS28" s="403" t="s">
        <v>144</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1063010</v>
      </c>
      <c r="BO28" s="423"/>
      <c r="BP28" s="423"/>
      <c r="BQ28" s="423"/>
      <c r="BR28" s="423"/>
      <c r="BS28" s="423"/>
      <c r="BT28" s="423"/>
      <c r="BU28" s="424"/>
      <c r="BV28" s="422">
        <v>1045102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185</v>
      </c>
      <c r="F29" s="401"/>
      <c r="G29" s="401"/>
      <c r="H29" s="401"/>
      <c r="I29" s="401"/>
      <c r="J29" s="401"/>
      <c r="K29" s="402"/>
      <c r="L29" s="403">
        <v>5</v>
      </c>
      <c r="M29" s="404"/>
      <c r="N29" s="404"/>
      <c r="O29" s="404"/>
      <c r="P29" s="405"/>
      <c r="Q29" s="403">
        <v>1600</v>
      </c>
      <c r="R29" s="404"/>
      <c r="S29" s="404"/>
      <c r="T29" s="404"/>
      <c r="U29" s="404"/>
      <c r="V29" s="405"/>
      <c r="W29" s="470"/>
      <c r="X29" s="471"/>
      <c r="Y29" s="472"/>
      <c r="Z29" s="400" t="s">
        <v>186</v>
      </c>
      <c r="AA29" s="401"/>
      <c r="AB29" s="401"/>
      <c r="AC29" s="401"/>
      <c r="AD29" s="401"/>
      <c r="AE29" s="401"/>
      <c r="AF29" s="401"/>
      <c r="AG29" s="402"/>
      <c r="AH29" s="403">
        <v>40</v>
      </c>
      <c r="AI29" s="404"/>
      <c r="AJ29" s="404"/>
      <c r="AK29" s="404"/>
      <c r="AL29" s="405"/>
      <c r="AM29" s="403">
        <v>121840</v>
      </c>
      <c r="AN29" s="404"/>
      <c r="AO29" s="404"/>
      <c r="AP29" s="404"/>
      <c r="AQ29" s="404"/>
      <c r="AR29" s="405"/>
      <c r="AS29" s="403">
        <v>3046</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930922</v>
      </c>
      <c r="BO29" s="428"/>
      <c r="BP29" s="428"/>
      <c r="BQ29" s="428"/>
      <c r="BR29" s="428"/>
      <c r="BS29" s="428"/>
      <c r="BT29" s="428"/>
      <c r="BU29" s="429"/>
      <c r="BV29" s="427">
        <v>1130639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95.2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1095744</v>
      </c>
      <c r="BO30" s="431"/>
      <c r="BP30" s="431"/>
      <c r="BQ30" s="431"/>
      <c r="BR30" s="431"/>
      <c r="BS30" s="431"/>
      <c r="BT30" s="431"/>
      <c r="BU30" s="432"/>
      <c r="BV30" s="430">
        <v>1209625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羽幌町外2町村衛生施設組合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9</v>
      </c>
      <c r="CP34" s="386"/>
      <c r="CQ34" s="385" t="str">
        <f>IF('各会計、関係団体の財政状況及び健全化判断比率'!BS7="","",'各会計、関係団体の財政状況及び健全化判断比率'!BS7)</f>
        <v>株式会社しょさんべつ振興公社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北留萌消防組合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7m5MjruAS0dL8Qni2b5Fm0IsGK0e+bNqjhkVmOAPlj1SvvuBdz9WLzIy4h3M3LMAPVlii1gkgKicRPNnARZwHg==" saltValue="YOAVe940DGsMzCjDsUdn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DD13" sqref="DD13:DP13"/>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119811</v>
      </c>
      <c r="S5" s="689"/>
      <c r="T5" s="689"/>
      <c r="U5" s="689"/>
      <c r="V5" s="689"/>
      <c r="W5" s="689"/>
      <c r="X5" s="689"/>
      <c r="Y5" s="735"/>
      <c r="Z5" s="753">
        <v>4.5</v>
      </c>
      <c r="AA5" s="753"/>
      <c r="AB5" s="753"/>
      <c r="AC5" s="753"/>
      <c r="AD5" s="754">
        <v>119811</v>
      </c>
      <c r="AE5" s="754"/>
      <c r="AF5" s="754"/>
      <c r="AG5" s="754"/>
      <c r="AH5" s="754"/>
      <c r="AI5" s="754"/>
      <c r="AJ5" s="754"/>
      <c r="AK5" s="754"/>
      <c r="AL5" s="736">
        <v>8.1999999999999993</v>
      </c>
      <c r="AM5" s="705"/>
      <c r="AN5" s="705"/>
      <c r="AO5" s="737"/>
      <c r="AP5" s="722" t="s">
        <v>224</v>
      </c>
      <c r="AQ5" s="723"/>
      <c r="AR5" s="723"/>
      <c r="AS5" s="723"/>
      <c r="AT5" s="723"/>
      <c r="AU5" s="723"/>
      <c r="AV5" s="723"/>
      <c r="AW5" s="723"/>
      <c r="AX5" s="723"/>
      <c r="AY5" s="723"/>
      <c r="AZ5" s="723"/>
      <c r="BA5" s="723"/>
      <c r="BB5" s="723"/>
      <c r="BC5" s="723"/>
      <c r="BD5" s="723"/>
      <c r="BE5" s="723"/>
      <c r="BF5" s="724"/>
      <c r="BG5" s="623">
        <v>119811</v>
      </c>
      <c r="BH5" s="626"/>
      <c r="BI5" s="626"/>
      <c r="BJ5" s="626"/>
      <c r="BK5" s="626"/>
      <c r="BL5" s="626"/>
      <c r="BM5" s="626"/>
      <c r="BN5" s="627"/>
      <c r="BO5" s="685">
        <v>100</v>
      </c>
      <c r="BP5" s="685"/>
      <c r="BQ5" s="685"/>
      <c r="BR5" s="685"/>
      <c r="BS5" s="686" t="s">
        <v>225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217</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37743</v>
      </c>
      <c r="S6" s="626"/>
      <c r="T6" s="626"/>
      <c r="U6" s="626"/>
      <c r="V6" s="626"/>
      <c r="W6" s="626"/>
      <c r="X6" s="626"/>
      <c r="Y6" s="627"/>
      <c r="Z6" s="685">
        <v>1.4</v>
      </c>
      <c r="AA6" s="685"/>
      <c r="AB6" s="685"/>
      <c r="AC6" s="685"/>
      <c r="AD6" s="686">
        <v>37743</v>
      </c>
      <c r="AE6" s="686"/>
      <c r="AF6" s="686"/>
      <c r="AG6" s="686"/>
      <c r="AH6" s="686"/>
      <c r="AI6" s="686"/>
      <c r="AJ6" s="686"/>
      <c r="AK6" s="686"/>
      <c r="AL6" s="628">
        <v>2.6</v>
      </c>
      <c r="AM6" s="629"/>
      <c r="AN6" s="629"/>
      <c r="AO6" s="687"/>
      <c r="AP6" s="620" t="s">
        <v>230</v>
      </c>
      <c r="AQ6" s="621"/>
      <c r="AR6" s="621"/>
      <c r="AS6" s="621"/>
      <c r="AT6" s="621"/>
      <c r="AU6" s="621"/>
      <c r="AV6" s="621"/>
      <c r="AW6" s="621"/>
      <c r="AX6" s="621"/>
      <c r="AY6" s="621"/>
      <c r="AZ6" s="621"/>
      <c r="BA6" s="621"/>
      <c r="BB6" s="621"/>
      <c r="BC6" s="621"/>
      <c r="BD6" s="621"/>
      <c r="BE6" s="621"/>
      <c r="BF6" s="622"/>
      <c r="BG6" s="623">
        <v>119811</v>
      </c>
      <c r="BH6" s="626"/>
      <c r="BI6" s="626"/>
      <c r="BJ6" s="626"/>
      <c r="BK6" s="626"/>
      <c r="BL6" s="626"/>
      <c r="BM6" s="626"/>
      <c r="BN6" s="627"/>
      <c r="BO6" s="685">
        <v>100</v>
      </c>
      <c r="BP6" s="685"/>
      <c r="BQ6" s="685"/>
      <c r="BR6" s="685"/>
      <c r="BS6" s="686" t="s">
        <v>225</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41482</v>
      </c>
      <c r="CS6" s="626"/>
      <c r="CT6" s="626"/>
      <c r="CU6" s="626"/>
      <c r="CV6" s="626"/>
      <c r="CW6" s="626"/>
      <c r="CX6" s="626"/>
      <c r="CY6" s="627"/>
      <c r="CZ6" s="736">
        <v>1.6</v>
      </c>
      <c r="DA6" s="705"/>
      <c r="DB6" s="705"/>
      <c r="DC6" s="739"/>
      <c r="DD6" s="631" t="s">
        <v>232</v>
      </c>
      <c r="DE6" s="626"/>
      <c r="DF6" s="626"/>
      <c r="DG6" s="626"/>
      <c r="DH6" s="626"/>
      <c r="DI6" s="626"/>
      <c r="DJ6" s="626"/>
      <c r="DK6" s="626"/>
      <c r="DL6" s="626"/>
      <c r="DM6" s="626"/>
      <c r="DN6" s="626"/>
      <c r="DO6" s="626"/>
      <c r="DP6" s="627"/>
      <c r="DQ6" s="631">
        <v>41482</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196</v>
      </c>
      <c r="S7" s="626"/>
      <c r="T7" s="626"/>
      <c r="U7" s="626"/>
      <c r="V7" s="626"/>
      <c r="W7" s="626"/>
      <c r="X7" s="626"/>
      <c r="Y7" s="627"/>
      <c r="Z7" s="685">
        <v>0</v>
      </c>
      <c r="AA7" s="685"/>
      <c r="AB7" s="685"/>
      <c r="AC7" s="685"/>
      <c r="AD7" s="686">
        <v>196</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58576</v>
      </c>
      <c r="BH7" s="626"/>
      <c r="BI7" s="626"/>
      <c r="BJ7" s="626"/>
      <c r="BK7" s="626"/>
      <c r="BL7" s="626"/>
      <c r="BM7" s="626"/>
      <c r="BN7" s="627"/>
      <c r="BO7" s="685">
        <v>48.9</v>
      </c>
      <c r="BP7" s="685"/>
      <c r="BQ7" s="685"/>
      <c r="BR7" s="685"/>
      <c r="BS7" s="686" t="s">
        <v>232</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396464</v>
      </c>
      <c r="CS7" s="626"/>
      <c r="CT7" s="626"/>
      <c r="CU7" s="626"/>
      <c r="CV7" s="626"/>
      <c r="CW7" s="626"/>
      <c r="CX7" s="626"/>
      <c r="CY7" s="627"/>
      <c r="CZ7" s="685">
        <v>15.2</v>
      </c>
      <c r="DA7" s="685"/>
      <c r="DB7" s="685"/>
      <c r="DC7" s="685"/>
      <c r="DD7" s="631">
        <v>12916</v>
      </c>
      <c r="DE7" s="626"/>
      <c r="DF7" s="626"/>
      <c r="DG7" s="626"/>
      <c r="DH7" s="626"/>
      <c r="DI7" s="626"/>
      <c r="DJ7" s="626"/>
      <c r="DK7" s="626"/>
      <c r="DL7" s="626"/>
      <c r="DM7" s="626"/>
      <c r="DN7" s="626"/>
      <c r="DO7" s="626"/>
      <c r="DP7" s="627"/>
      <c r="DQ7" s="631">
        <v>365615</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263</v>
      </c>
      <c r="S8" s="626"/>
      <c r="T8" s="626"/>
      <c r="U8" s="626"/>
      <c r="V8" s="626"/>
      <c r="W8" s="626"/>
      <c r="X8" s="626"/>
      <c r="Y8" s="627"/>
      <c r="Z8" s="685">
        <v>0</v>
      </c>
      <c r="AA8" s="685"/>
      <c r="AB8" s="685"/>
      <c r="AC8" s="685"/>
      <c r="AD8" s="686">
        <v>263</v>
      </c>
      <c r="AE8" s="686"/>
      <c r="AF8" s="686"/>
      <c r="AG8" s="686"/>
      <c r="AH8" s="686"/>
      <c r="AI8" s="686"/>
      <c r="AJ8" s="686"/>
      <c r="AK8" s="686"/>
      <c r="AL8" s="628">
        <v>0</v>
      </c>
      <c r="AM8" s="629"/>
      <c r="AN8" s="629"/>
      <c r="AO8" s="687"/>
      <c r="AP8" s="620" t="s">
        <v>237</v>
      </c>
      <c r="AQ8" s="621"/>
      <c r="AR8" s="621"/>
      <c r="AS8" s="621"/>
      <c r="AT8" s="621"/>
      <c r="AU8" s="621"/>
      <c r="AV8" s="621"/>
      <c r="AW8" s="621"/>
      <c r="AX8" s="621"/>
      <c r="AY8" s="621"/>
      <c r="AZ8" s="621"/>
      <c r="BA8" s="621"/>
      <c r="BB8" s="621"/>
      <c r="BC8" s="621"/>
      <c r="BD8" s="621"/>
      <c r="BE8" s="621"/>
      <c r="BF8" s="622"/>
      <c r="BG8" s="623">
        <v>1904</v>
      </c>
      <c r="BH8" s="626"/>
      <c r="BI8" s="626"/>
      <c r="BJ8" s="626"/>
      <c r="BK8" s="626"/>
      <c r="BL8" s="626"/>
      <c r="BM8" s="626"/>
      <c r="BN8" s="627"/>
      <c r="BO8" s="685">
        <v>1.6</v>
      </c>
      <c r="BP8" s="685"/>
      <c r="BQ8" s="685"/>
      <c r="BR8" s="685"/>
      <c r="BS8" s="631" t="s">
        <v>232</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289814</v>
      </c>
      <c r="CS8" s="626"/>
      <c r="CT8" s="626"/>
      <c r="CU8" s="626"/>
      <c r="CV8" s="626"/>
      <c r="CW8" s="626"/>
      <c r="CX8" s="626"/>
      <c r="CY8" s="627"/>
      <c r="CZ8" s="685">
        <v>11.1</v>
      </c>
      <c r="DA8" s="685"/>
      <c r="DB8" s="685"/>
      <c r="DC8" s="685"/>
      <c r="DD8" s="631" t="s">
        <v>232</v>
      </c>
      <c r="DE8" s="626"/>
      <c r="DF8" s="626"/>
      <c r="DG8" s="626"/>
      <c r="DH8" s="626"/>
      <c r="DI8" s="626"/>
      <c r="DJ8" s="626"/>
      <c r="DK8" s="626"/>
      <c r="DL8" s="626"/>
      <c r="DM8" s="626"/>
      <c r="DN8" s="626"/>
      <c r="DO8" s="626"/>
      <c r="DP8" s="627"/>
      <c r="DQ8" s="631">
        <v>203500</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228</v>
      </c>
      <c r="S9" s="626"/>
      <c r="T9" s="626"/>
      <c r="U9" s="626"/>
      <c r="V9" s="626"/>
      <c r="W9" s="626"/>
      <c r="X9" s="626"/>
      <c r="Y9" s="627"/>
      <c r="Z9" s="685">
        <v>0</v>
      </c>
      <c r="AA9" s="685"/>
      <c r="AB9" s="685"/>
      <c r="AC9" s="685"/>
      <c r="AD9" s="686">
        <v>228</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51705</v>
      </c>
      <c r="BH9" s="626"/>
      <c r="BI9" s="626"/>
      <c r="BJ9" s="626"/>
      <c r="BK9" s="626"/>
      <c r="BL9" s="626"/>
      <c r="BM9" s="626"/>
      <c r="BN9" s="627"/>
      <c r="BO9" s="685">
        <v>43.2</v>
      </c>
      <c r="BP9" s="685"/>
      <c r="BQ9" s="685"/>
      <c r="BR9" s="685"/>
      <c r="BS9" s="631" t="s">
        <v>232</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270972</v>
      </c>
      <c r="CS9" s="626"/>
      <c r="CT9" s="626"/>
      <c r="CU9" s="626"/>
      <c r="CV9" s="626"/>
      <c r="CW9" s="626"/>
      <c r="CX9" s="626"/>
      <c r="CY9" s="627"/>
      <c r="CZ9" s="685">
        <v>10.4</v>
      </c>
      <c r="DA9" s="685"/>
      <c r="DB9" s="685"/>
      <c r="DC9" s="685"/>
      <c r="DD9" s="631" t="s">
        <v>232</v>
      </c>
      <c r="DE9" s="626"/>
      <c r="DF9" s="626"/>
      <c r="DG9" s="626"/>
      <c r="DH9" s="626"/>
      <c r="DI9" s="626"/>
      <c r="DJ9" s="626"/>
      <c r="DK9" s="626"/>
      <c r="DL9" s="626"/>
      <c r="DM9" s="626"/>
      <c r="DN9" s="626"/>
      <c r="DO9" s="626"/>
      <c r="DP9" s="627"/>
      <c r="DQ9" s="631">
        <v>234724</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144</v>
      </c>
      <c r="S10" s="626"/>
      <c r="T10" s="626"/>
      <c r="U10" s="626"/>
      <c r="V10" s="626"/>
      <c r="W10" s="626"/>
      <c r="X10" s="626"/>
      <c r="Y10" s="627"/>
      <c r="Z10" s="685" t="s">
        <v>144</v>
      </c>
      <c r="AA10" s="685"/>
      <c r="AB10" s="685"/>
      <c r="AC10" s="685"/>
      <c r="AD10" s="686" t="s">
        <v>232</v>
      </c>
      <c r="AE10" s="686"/>
      <c r="AF10" s="686"/>
      <c r="AG10" s="686"/>
      <c r="AH10" s="686"/>
      <c r="AI10" s="686"/>
      <c r="AJ10" s="686"/>
      <c r="AK10" s="686"/>
      <c r="AL10" s="628" t="s">
        <v>243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4088</v>
      </c>
      <c r="BH10" s="626"/>
      <c r="BI10" s="626"/>
      <c r="BJ10" s="626"/>
      <c r="BK10" s="626"/>
      <c r="BL10" s="626"/>
      <c r="BM10" s="626"/>
      <c r="BN10" s="627"/>
      <c r="BO10" s="685">
        <v>3.4</v>
      </c>
      <c r="BP10" s="685"/>
      <c r="BQ10" s="685"/>
      <c r="BR10" s="685"/>
      <c r="BS10" s="631" t="s">
        <v>232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5477</v>
      </c>
      <c r="CS10" s="626"/>
      <c r="CT10" s="626"/>
      <c r="CU10" s="626"/>
      <c r="CV10" s="626"/>
      <c r="CW10" s="626"/>
      <c r="CX10" s="626"/>
      <c r="CY10" s="627"/>
      <c r="CZ10" s="685">
        <v>0.2</v>
      </c>
      <c r="DA10" s="685"/>
      <c r="DB10" s="685"/>
      <c r="DC10" s="685"/>
      <c r="DD10" s="631" t="s">
        <v>144</v>
      </c>
      <c r="DE10" s="626"/>
      <c r="DF10" s="626"/>
      <c r="DG10" s="626"/>
      <c r="DH10" s="626"/>
      <c r="DI10" s="626"/>
      <c r="DJ10" s="626"/>
      <c r="DK10" s="626"/>
      <c r="DL10" s="626"/>
      <c r="DM10" s="626"/>
      <c r="DN10" s="626"/>
      <c r="DO10" s="626"/>
      <c r="DP10" s="627"/>
      <c r="DQ10" s="631">
        <v>5477</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232</v>
      </c>
      <c r="AA11" s="685"/>
      <c r="AB11" s="685"/>
      <c r="AC11" s="685"/>
      <c r="AD11" s="686" t="s">
        <v>225</v>
      </c>
      <c r="AE11" s="686"/>
      <c r="AF11" s="686"/>
      <c r="AG11" s="686"/>
      <c r="AH11" s="686"/>
      <c r="AI11" s="686"/>
      <c r="AJ11" s="686"/>
      <c r="AK11" s="686"/>
      <c r="AL11" s="628" t="s">
        <v>232</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879</v>
      </c>
      <c r="BH11" s="626"/>
      <c r="BI11" s="626"/>
      <c r="BJ11" s="626"/>
      <c r="BK11" s="626"/>
      <c r="BL11" s="626"/>
      <c r="BM11" s="626"/>
      <c r="BN11" s="627"/>
      <c r="BO11" s="685">
        <v>0.7</v>
      </c>
      <c r="BP11" s="685"/>
      <c r="BQ11" s="685"/>
      <c r="BR11" s="685"/>
      <c r="BS11" s="631" t="s">
        <v>144</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207499</v>
      </c>
      <c r="CS11" s="626"/>
      <c r="CT11" s="626"/>
      <c r="CU11" s="626"/>
      <c r="CV11" s="626"/>
      <c r="CW11" s="626"/>
      <c r="CX11" s="626"/>
      <c r="CY11" s="627"/>
      <c r="CZ11" s="685">
        <v>8</v>
      </c>
      <c r="DA11" s="685"/>
      <c r="DB11" s="685"/>
      <c r="DC11" s="685"/>
      <c r="DD11" s="631">
        <v>8669</v>
      </c>
      <c r="DE11" s="626"/>
      <c r="DF11" s="626"/>
      <c r="DG11" s="626"/>
      <c r="DH11" s="626"/>
      <c r="DI11" s="626"/>
      <c r="DJ11" s="626"/>
      <c r="DK11" s="626"/>
      <c r="DL11" s="626"/>
      <c r="DM11" s="626"/>
      <c r="DN11" s="626"/>
      <c r="DO11" s="626"/>
      <c r="DP11" s="627"/>
      <c r="DQ11" s="631">
        <v>158813</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23895</v>
      </c>
      <c r="S12" s="626"/>
      <c r="T12" s="626"/>
      <c r="U12" s="626"/>
      <c r="V12" s="626"/>
      <c r="W12" s="626"/>
      <c r="X12" s="626"/>
      <c r="Y12" s="627"/>
      <c r="Z12" s="685">
        <v>0.9</v>
      </c>
      <c r="AA12" s="685"/>
      <c r="AB12" s="685"/>
      <c r="AC12" s="685"/>
      <c r="AD12" s="686">
        <v>23895</v>
      </c>
      <c r="AE12" s="686"/>
      <c r="AF12" s="686"/>
      <c r="AG12" s="686"/>
      <c r="AH12" s="686"/>
      <c r="AI12" s="686"/>
      <c r="AJ12" s="686"/>
      <c r="AK12" s="686"/>
      <c r="AL12" s="628">
        <v>1.6</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48609</v>
      </c>
      <c r="BH12" s="626"/>
      <c r="BI12" s="626"/>
      <c r="BJ12" s="626"/>
      <c r="BK12" s="626"/>
      <c r="BL12" s="626"/>
      <c r="BM12" s="626"/>
      <c r="BN12" s="627"/>
      <c r="BO12" s="685">
        <v>40.6</v>
      </c>
      <c r="BP12" s="685"/>
      <c r="BQ12" s="685"/>
      <c r="BR12" s="685"/>
      <c r="BS12" s="631" t="s">
        <v>225</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132214</v>
      </c>
      <c r="CS12" s="626"/>
      <c r="CT12" s="626"/>
      <c r="CU12" s="626"/>
      <c r="CV12" s="626"/>
      <c r="CW12" s="626"/>
      <c r="CX12" s="626"/>
      <c r="CY12" s="627"/>
      <c r="CZ12" s="685">
        <v>5.0999999999999996</v>
      </c>
      <c r="DA12" s="685"/>
      <c r="DB12" s="685"/>
      <c r="DC12" s="685"/>
      <c r="DD12" s="631">
        <v>22712</v>
      </c>
      <c r="DE12" s="626"/>
      <c r="DF12" s="626"/>
      <c r="DG12" s="626"/>
      <c r="DH12" s="626"/>
      <c r="DI12" s="626"/>
      <c r="DJ12" s="626"/>
      <c r="DK12" s="626"/>
      <c r="DL12" s="626"/>
      <c r="DM12" s="626"/>
      <c r="DN12" s="626"/>
      <c r="DO12" s="626"/>
      <c r="DP12" s="627"/>
      <c r="DQ12" s="631">
        <v>99599</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t="s">
        <v>232</v>
      </c>
      <c r="S13" s="626"/>
      <c r="T13" s="626"/>
      <c r="U13" s="626"/>
      <c r="V13" s="626"/>
      <c r="W13" s="626"/>
      <c r="X13" s="626"/>
      <c r="Y13" s="627"/>
      <c r="Z13" s="685" t="s">
        <v>232</v>
      </c>
      <c r="AA13" s="685"/>
      <c r="AB13" s="685"/>
      <c r="AC13" s="685"/>
      <c r="AD13" s="686" t="s">
        <v>225</v>
      </c>
      <c r="AE13" s="686"/>
      <c r="AF13" s="686"/>
      <c r="AG13" s="686"/>
      <c r="AH13" s="686"/>
      <c r="AI13" s="686"/>
      <c r="AJ13" s="686"/>
      <c r="AK13" s="686"/>
      <c r="AL13" s="628" t="s">
        <v>232</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46081</v>
      </c>
      <c r="BH13" s="626"/>
      <c r="BI13" s="626"/>
      <c r="BJ13" s="626"/>
      <c r="BK13" s="626"/>
      <c r="BL13" s="626"/>
      <c r="BM13" s="626"/>
      <c r="BN13" s="627"/>
      <c r="BO13" s="685">
        <v>38.5</v>
      </c>
      <c r="BP13" s="685"/>
      <c r="BQ13" s="685"/>
      <c r="BR13" s="685"/>
      <c r="BS13" s="631" t="s">
        <v>144</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294912</v>
      </c>
      <c r="CS13" s="626"/>
      <c r="CT13" s="626"/>
      <c r="CU13" s="626"/>
      <c r="CV13" s="626"/>
      <c r="CW13" s="626"/>
      <c r="CX13" s="626"/>
      <c r="CY13" s="627"/>
      <c r="CZ13" s="685">
        <v>11.3</v>
      </c>
      <c r="DA13" s="685"/>
      <c r="DB13" s="685"/>
      <c r="DC13" s="685"/>
      <c r="DD13" s="631">
        <v>109566</v>
      </c>
      <c r="DE13" s="626"/>
      <c r="DF13" s="626"/>
      <c r="DG13" s="626"/>
      <c r="DH13" s="626"/>
      <c r="DI13" s="626"/>
      <c r="DJ13" s="626"/>
      <c r="DK13" s="626"/>
      <c r="DL13" s="626"/>
      <c r="DM13" s="626"/>
      <c r="DN13" s="626"/>
      <c r="DO13" s="626"/>
      <c r="DP13" s="627"/>
      <c r="DQ13" s="631">
        <v>178515</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225</v>
      </c>
      <c r="AA14" s="685"/>
      <c r="AB14" s="685"/>
      <c r="AC14" s="685"/>
      <c r="AD14" s="686" t="s">
        <v>232</v>
      </c>
      <c r="AE14" s="686"/>
      <c r="AF14" s="686"/>
      <c r="AG14" s="686"/>
      <c r="AH14" s="686"/>
      <c r="AI14" s="686"/>
      <c r="AJ14" s="686"/>
      <c r="AK14" s="686"/>
      <c r="AL14" s="628" t="s">
        <v>225</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3060</v>
      </c>
      <c r="BH14" s="626"/>
      <c r="BI14" s="626"/>
      <c r="BJ14" s="626"/>
      <c r="BK14" s="626"/>
      <c r="BL14" s="626"/>
      <c r="BM14" s="626"/>
      <c r="BN14" s="627"/>
      <c r="BO14" s="685">
        <v>2.6</v>
      </c>
      <c r="BP14" s="685"/>
      <c r="BQ14" s="685"/>
      <c r="BR14" s="685"/>
      <c r="BS14" s="631" t="s">
        <v>232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557320</v>
      </c>
      <c r="CS14" s="626"/>
      <c r="CT14" s="626"/>
      <c r="CU14" s="626"/>
      <c r="CV14" s="626"/>
      <c r="CW14" s="626"/>
      <c r="CX14" s="626"/>
      <c r="CY14" s="627"/>
      <c r="CZ14" s="685">
        <v>21.4</v>
      </c>
      <c r="DA14" s="685"/>
      <c r="DB14" s="685"/>
      <c r="DC14" s="685"/>
      <c r="DD14" s="631">
        <v>5616</v>
      </c>
      <c r="DE14" s="626"/>
      <c r="DF14" s="626"/>
      <c r="DG14" s="626"/>
      <c r="DH14" s="626"/>
      <c r="DI14" s="626"/>
      <c r="DJ14" s="626"/>
      <c r="DK14" s="626"/>
      <c r="DL14" s="626"/>
      <c r="DM14" s="626"/>
      <c r="DN14" s="626"/>
      <c r="DO14" s="626"/>
      <c r="DP14" s="627"/>
      <c r="DQ14" s="631">
        <v>255715</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8405</v>
      </c>
      <c r="S15" s="626"/>
      <c r="T15" s="626"/>
      <c r="U15" s="626"/>
      <c r="V15" s="626"/>
      <c r="W15" s="626"/>
      <c r="X15" s="626"/>
      <c r="Y15" s="627"/>
      <c r="Z15" s="685">
        <v>0.3</v>
      </c>
      <c r="AA15" s="685"/>
      <c r="AB15" s="685"/>
      <c r="AC15" s="685"/>
      <c r="AD15" s="686">
        <v>8405</v>
      </c>
      <c r="AE15" s="686"/>
      <c r="AF15" s="686"/>
      <c r="AG15" s="686"/>
      <c r="AH15" s="686"/>
      <c r="AI15" s="686"/>
      <c r="AJ15" s="686"/>
      <c r="AK15" s="686"/>
      <c r="AL15" s="628">
        <v>0.6</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9566</v>
      </c>
      <c r="BH15" s="626"/>
      <c r="BI15" s="626"/>
      <c r="BJ15" s="626"/>
      <c r="BK15" s="626"/>
      <c r="BL15" s="626"/>
      <c r="BM15" s="626"/>
      <c r="BN15" s="627"/>
      <c r="BO15" s="685">
        <v>8</v>
      </c>
      <c r="BP15" s="685"/>
      <c r="BQ15" s="685"/>
      <c r="BR15" s="685"/>
      <c r="BS15" s="631" t="s">
        <v>144</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156704</v>
      </c>
      <c r="CS15" s="626"/>
      <c r="CT15" s="626"/>
      <c r="CU15" s="626"/>
      <c r="CV15" s="626"/>
      <c r="CW15" s="626"/>
      <c r="CX15" s="626"/>
      <c r="CY15" s="627"/>
      <c r="CZ15" s="685">
        <v>6</v>
      </c>
      <c r="DA15" s="685"/>
      <c r="DB15" s="685"/>
      <c r="DC15" s="685"/>
      <c r="DD15" s="631">
        <v>7970</v>
      </c>
      <c r="DE15" s="626"/>
      <c r="DF15" s="626"/>
      <c r="DG15" s="626"/>
      <c r="DH15" s="626"/>
      <c r="DI15" s="626"/>
      <c r="DJ15" s="626"/>
      <c r="DK15" s="626"/>
      <c r="DL15" s="626"/>
      <c r="DM15" s="626"/>
      <c r="DN15" s="626"/>
      <c r="DO15" s="626"/>
      <c r="DP15" s="627"/>
      <c r="DQ15" s="631">
        <v>155303</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225</v>
      </c>
      <c r="AA16" s="685"/>
      <c r="AB16" s="685"/>
      <c r="AC16" s="685"/>
      <c r="AD16" s="686" t="s">
        <v>232</v>
      </c>
      <c r="AE16" s="686"/>
      <c r="AF16" s="686"/>
      <c r="AG16" s="686"/>
      <c r="AH16" s="686"/>
      <c r="AI16" s="686"/>
      <c r="AJ16" s="686"/>
      <c r="AK16" s="686"/>
      <c r="AL16" s="628" t="s">
        <v>232</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225</v>
      </c>
      <c r="BH16" s="626"/>
      <c r="BI16" s="626"/>
      <c r="BJ16" s="626"/>
      <c r="BK16" s="626"/>
      <c r="BL16" s="626"/>
      <c r="BM16" s="626"/>
      <c r="BN16" s="627"/>
      <c r="BO16" s="685" t="s">
        <v>144</v>
      </c>
      <c r="BP16" s="685"/>
      <c r="BQ16" s="685"/>
      <c r="BR16" s="685"/>
      <c r="BS16" s="631" t="s">
        <v>232</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23652</v>
      </c>
      <c r="CS16" s="626"/>
      <c r="CT16" s="626"/>
      <c r="CU16" s="626"/>
      <c r="CV16" s="626"/>
      <c r="CW16" s="626"/>
      <c r="CX16" s="626"/>
      <c r="CY16" s="627"/>
      <c r="CZ16" s="685">
        <v>0.9</v>
      </c>
      <c r="DA16" s="685"/>
      <c r="DB16" s="685"/>
      <c r="DC16" s="685"/>
      <c r="DD16" s="631" t="s">
        <v>225</v>
      </c>
      <c r="DE16" s="626"/>
      <c r="DF16" s="626"/>
      <c r="DG16" s="626"/>
      <c r="DH16" s="626"/>
      <c r="DI16" s="626"/>
      <c r="DJ16" s="626"/>
      <c r="DK16" s="626"/>
      <c r="DL16" s="626"/>
      <c r="DM16" s="626"/>
      <c r="DN16" s="626"/>
      <c r="DO16" s="626"/>
      <c r="DP16" s="627"/>
      <c r="DQ16" s="631">
        <v>5252</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229</v>
      </c>
      <c r="S17" s="626"/>
      <c r="T17" s="626"/>
      <c r="U17" s="626"/>
      <c r="V17" s="626"/>
      <c r="W17" s="626"/>
      <c r="X17" s="626"/>
      <c r="Y17" s="627"/>
      <c r="Z17" s="685">
        <v>0</v>
      </c>
      <c r="AA17" s="685"/>
      <c r="AB17" s="685"/>
      <c r="AC17" s="685"/>
      <c r="AD17" s="686">
        <v>229</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144</v>
      </c>
      <c r="BP17" s="685"/>
      <c r="BQ17" s="685"/>
      <c r="BR17" s="685"/>
      <c r="BS17" s="631" t="s">
        <v>225</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222257</v>
      </c>
      <c r="CS17" s="626"/>
      <c r="CT17" s="626"/>
      <c r="CU17" s="626"/>
      <c r="CV17" s="626"/>
      <c r="CW17" s="626"/>
      <c r="CX17" s="626"/>
      <c r="CY17" s="627"/>
      <c r="CZ17" s="685">
        <v>8.5</v>
      </c>
      <c r="DA17" s="685"/>
      <c r="DB17" s="685"/>
      <c r="DC17" s="685"/>
      <c r="DD17" s="631" t="s">
        <v>243</v>
      </c>
      <c r="DE17" s="626"/>
      <c r="DF17" s="626"/>
      <c r="DG17" s="626"/>
      <c r="DH17" s="626"/>
      <c r="DI17" s="626"/>
      <c r="DJ17" s="626"/>
      <c r="DK17" s="626"/>
      <c r="DL17" s="626"/>
      <c r="DM17" s="626"/>
      <c r="DN17" s="626"/>
      <c r="DO17" s="626"/>
      <c r="DP17" s="627"/>
      <c r="DQ17" s="631">
        <v>215724</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1375646</v>
      </c>
      <c r="S18" s="626"/>
      <c r="T18" s="626"/>
      <c r="U18" s="626"/>
      <c r="V18" s="626"/>
      <c r="W18" s="626"/>
      <c r="X18" s="626"/>
      <c r="Y18" s="627"/>
      <c r="Z18" s="685">
        <v>52.2</v>
      </c>
      <c r="AA18" s="685"/>
      <c r="AB18" s="685"/>
      <c r="AC18" s="685"/>
      <c r="AD18" s="686">
        <v>1261888</v>
      </c>
      <c r="AE18" s="686"/>
      <c r="AF18" s="686"/>
      <c r="AG18" s="686"/>
      <c r="AH18" s="686"/>
      <c r="AI18" s="686"/>
      <c r="AJ18" s="686"/>
      <c r="AK18" s="686"/>
      <c r="AL18" s="628">
        <v>86.3</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232</v>
      </c>
      <c r="BP18" s="685"/>
      <c r="BQ18" s="685"/>
      <c r="BR18" s="685"/>
      <c r="BS18" s="631" t="s">
        <v>144</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1063</v>
      </c>
      <c r="CS18" s="626"/>
      <c r="CT18" s="626"/>
      <c r="CU18" s="626"/>
      <c r="CV18" s="626"/>
      <c r="CW18" s="626"/>
      <c r="CX18" s="626"/>
      <c r="CY18" s="627"/>
      <c r="CZ18" s="685">
        <v>0</v>
      </c>
      <c r="DA18" s="685"/>
      <c r="DB18" s="685"/>
      <c r="DC18" s="685"/>
      <c r="DD18" s="631">
        <v>1063</v>
      </c>
      <c r="DE18" s="626"/>
      <c r="DF18" s="626"/>
      <c r="DG18" s="626"/>
      <c r="DH18" s="626"/>
      <c r="DI18" s="626"/>
      <c r="DJ18" s="626"/>
      <c r="DK18" s="626"/>
      <c r="DL18" s="626"/>
      <c r="DM18" s="626"/>
      <c r="DN18" s="626"/>
      <c r="DO18" s="626"/>
      <c r="DP18" s="627"/>
      <c r="DQ18" s="631">
        <v>212</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1261888</v>
      </c>
      <c r="S19" s="626"/>
      <c r="T19" s="626"/>
      <c r="U19" s="626"/>
      <c r="V19" s="626"/>
      <c r="W19" s="626"/>
      <c r="X19" s="626"/>
      <c r="Y19" s="627"/>
      <c r="Z19" s="685">
        <v>47.9</v>
      </c>
      <c r="AA19" s="685"/>
      <c r="AB19" s="685"/>
      <c r="AC19" s="685"/>
      <c r="AD19" s="686">
        <v>1261888</v>
      </c>
      <c r="AE19" s="686"/>
      <c r="AF19" s="686"/>
      <c r="AG19" s="686"/>
      <c r="AH19" s="686"/>
      <c r="AI19" s="686"/>
      <c r="AJ19" s="686"/>
      <c r="AK19" s="686"/>
      <c r="AL19" s="628">
        <v>86.3</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232</v>
      </c>
      <c r="BH19" s="626"/>
      <c r="BI19" s="626"/>
      <c r="BJ19" s="626"/>
      <c r="BK19" s="626"/>
      <c r="BL19" s="626"/>
      <c r="BM19" s="626"/>
      <c r="BN19" s="627"/>
      <c r="BO19" s="685" t="s">
        <v>232</v>
      </c>
      <c r="BP19" s="685"/>
      <c r="BQ19" s="685"/>
      <c r="BR19" s="685"/>
      <c r="BS19" s="631" t="s">
        <v>243</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232</v>
      </c>
      <c r="CS19" s="626"/>
      <c r="CT19" s="626"/>
      <c r="CU19" s="626"/>
      <c r="CV19" s="626"/>
      <c r="CW19" s="626"/>
      <c r="CX19" s="626"/>
      <c r="CY19" s="627"/>
      <c r="CZ19" s="685" t="s">
        <v>232</v>
      </c>
      <c r="DA19" s="685"/>
      <c r="DB19" s="685"/>
      <c r="DC19" s="685"/>
      <c r="DD19" s="631" t="s">
        <v>232</v>
      </c>
      <c r="DE19" s="626"/>
      <c r="DF19" s="626"/>
      <c r="DG19" s="626"/>
      <c r="DH19" s="626"/>
      <c r="DI19" s="626"/>
      <c r="DJ19" s="626"/>
      <c r="DK19" s="626"/>
      <c r="DL19" s="626"/>
      <c r="DM19" s="626"/>
      <c r="DN19" s="626"/>
      <c r="DO19" s="626"/>
      <c r="DP19" s="627"/>
      <c r="DQ19" s="631" t="s">
        <v>144</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113758</v>
      </c>
      <c r="S20" s="626"/>
      <c r="T20" s="626"/>
      <c r="U20" s="626"/>
      <c r="V20" s="626"/>
      <c r="W20" s="626"/>
      <c r="X20" s="626"/>
      <c r="Y20" s="627"/>
      <c r="Z20" s="685">
        <v>4.3</v>
      </c>
      <c r="AA20" s="685"/>
      <c r="AB20" s="685"/>
      <c r="AC20" s="685"/>
      <c r="AD20" s="686" t="s">
        <v>144</v>
      </c>
      <c r="AE20" s="686"/>
      <c r="AF20" s="686"/>
      <c r="AG20" s="686"/>
      <c r="AH20" s="686"/>
      <c r="AI20" s="686"/>
      <c r="AJ20" s="686"/>
      <c r="AK20" s="686"/>
      <c r="AL20" s="628" t="s">
        <v>144</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232</v>
      </c>
      <c r="BH20" s="626"/>
      <c r="BI20" s="626"/>
      <c r="BJ20" s="626"/>
      <c r="BK20" s="626"/>
      <c r="BL20" s="626"/>
      <c r="BM20" s="626"/>
      <c r="BN20" s="627"/>
      <c r="BO20" s="685" t="s">
        <v>232</v>
      </c>
      <c r="BP20" s="685"/>
      <c r="BQ20" s="685"/>
      <c r="BR20" s="685"/>
      <c r="BS20" s="631" t="s">
        <v>144</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2599830</v>
      </c>
      <c r="CS20" s="626"/>
      <c r="CT20" s="626"/>
      <c r="CU20" s="626"/>
      <c r="CV20" s="626"/>
      <c r="CW20" s="626"/>
      <c r="CX20" s="626"/>
      <c r="CY20" s="627"/>
      <c r="CZ20" s="685">
        <v>100</v>
      </c>
      <c r="DA20" s="685"/>
      <c r="DB20" s="685"/>
      <c r="DC20" s="685"/>
      <c r="DD20" s="631">
        <v>168512</v>
      </c>
      <c r="DE20" s="626"/>
      <c r="DF20" s="626"/>
      <c r="DG20" s="626"/>
      <c r="DH20" s="626"/>
      <c r="DI20" s="626"/>
      <c r="DJ20" s="626"/>
      <c r="DK20" s="626"/>
      <c r="DL20" s="626"/>
      <c r="DM20" s="626"/>
      <c r="DN20" s="626"/>
      <c r="DO20" s="626"/>
      <c r="DP20" s="627"/>
      <c r="DQ20" s="631">
        <v>1919931</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232</v>
      </c>
      <c r="S21" s="626"/>
      <c r="T21" s="626"/>
      <c r="U21" s="626"/>
      <c r="V21" s="626"/>
      <c r="W21" s="626"/>
      <c r="X21" s="626"/>
      <c r="Y21" s="627"/>
      <c r="Z21" s="685" t="s">
        <v>232</v>
      </c>
      <c r="AA21" s="685"/>
      <c r="AB21" s="685"/>
      <c r="AC21" s="685"/>
      <c r="AD21" s="686" t="s">
        <v>144</v>
      </c>
      <c r="AE21" s="686"/>
      <c r="AF21" s="686"/>
      <c r="AG21" s="686"/>
      <c r="AH21" s="686"/>
      <c r="AI21" s="686"/>
      <c r="AJ21" s="686"/>
      <c r="AK21" s="686"/>
      <c r="AL21" s="628" t="s">
        <v>225</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232</v>
      </c>
      <c r="BH21" s="626"/>
      <c r="BI21" s="626"/>
      <c r="BJ21" s="626"/>
      <c r="BK21" s="626"/>
      <c r="BL21" s="626"/>
      <c r="BM21" s="626"/>
      <c r="BN21" s="627"/>
      <c r="BO21" s="685" t="s">
        <v>144</v>
      </c>
      <c r="BP21" s="685"/>
      <c r="BQ21" s="685"/>
      <c r="BR21" s="685"/>
      <c r="BS21" s="631" t="s">
        <v>144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1566416</v>
      </c>
      <c r="S22" s="626"/>
      <c r="T22" s="626"/>
      <c r="U22" s="626"/>
      <c r="V22" s="626"/>
      <c r="W22" s="626"/>
      <c r="X22" s="626"/>
      <c r="Y22" s="627"/>
      <c r="Z22" s="685">
        <v>59.4</v>
      </c>
      <c r="AA22" s="685"/>
      <c r="AB22" s="685"/>
      <c r="AC22" s="685"/>
      <c r="AD22" s="686">
        <v>1452658</v>
      </c>
      <c r="AE22" s="686"/>
      <c r="AF22" s="686"/>
      <c r="AG22" s="686"/>
      <c r="AH22" s="686"/>
      <c r="AI22" s="686"/>
      <c r="AJ22" s="686"/>
      <c r="AK22" s="686"/>
      <c r="AL22" s="628">
        <v>99.3</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232</v>
      </c>
      <c r="BP22" s="685"/>
      <c r="BQ22" s="685"/>
      <c r="BR22" s="685"/>
      <c r="BS22" s="631" t="s">
        <v>232</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t="s">
        <v>232</v>
      </c>
      <c r="S23" s="626"/>
      <c r="T23" s="626"/>
      <c r="U23" s="626"/>
      <c r="V23" s="626"/>
      <c r="W23" s="626"/>
      <c r="X23" s="626"/>
      <c r="Y23" s="627"/>
      <c r="Z23" s="685" t="s">
        <v>225</v>
      </c>
      <c r="AA23" s="685"/>
      <c r="AB23" s="685"/>
      <c r="AC23" s="685"/>
      <c r="AD23" s="686" t="s">
        <v>225</v>
      </c>
      <c r="AE23" s="686"/>
      <c r="AF23" s="686"/>
      <c r="AG23" s="686"/>
      <c r="AH23" s="686"/>
      <c r="AI23" s="686"/>
      <c r="AJ23" s="686"/>
      <c r="AK23" s="686"/>
      <c r="AL23" s="628" t="s">
        <v>225</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232</v>
      </c>
      <c r="BH23" s="626"/>
      <c r="BI23" s="626"/>
      <c r="BJ23" s="626"/>
      <c r="BK23" s="626"/>
      <c r="BL23" s="626"/>
      <c r="BM23" s="626"/>
      <c r="BN23" s="627"/>
      <c r="BO23" s="685" t="s">
        <v>232</v>
      </c>
      <c r="BP23" s="685"/>
      <c r="BQ23" s="685"/>
      <c r="BR23" s="685"/>
      <c r="BS23" s="631" t="s">
        <v>232</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940</v>
      </c>
      <c r="S24" s="626"/>
      <c r="T24" s="626"/>
      <c r="U24" s="626"/>
      <c r="V24" s="626"/>
      <c r="W24" s="626"/>
      <c r="X24" s="626"/>
      <c r="Y24" s="627"/>
      <c r="Z24" s="685">
        <v>0</v>
      </c>
      <c r="AA24" s="685"/>
      <c r="AB24" s="685"/>
      <c r="AC24" s="685"/>
      <c r="AD24" s="686" t="s">
        <v>243</v>
      </c>
      <c r="AE24" s="686"/>
      <c r="AF24" s="686"/>
      <c r="AG24" s="686"/>
      <c r="AH24" s="686"/>
      <c r="AI24" s="686"/>
      <c r="AJ24" s="686"/>
      <c r="AK24" s="686"/>
      <c r="AL24" s="628" t="s">
        <v>232</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225</v>
      </c>
      <c r="BH24" s="626"/>
      <c r="BI24" s="626"/>
      <c r="BJ24" s="626"/>
      <c r="BK24" s="626"/>
      <c r="BL24" s="626"/>
      <c r="BM24" s="626"/>
      <c r="BN24" s="627"/>
      <c r="BO24" s="685" t="s">
        <v>232</v>
      </c>
      <c r="BP24" s="685"/>
      <c r="BQ24" s="685"/>
      <c r="BR24" s="685"/>
      <c r="BS24" s="631" t="s">
        <v>144</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696337</v>
      </c>
      <c r="CS24" s="689"/>
      <c r="CT24" s="689"/>
      <c r="CU24" s="689"/>
      <c r="CV24" s="689"/>
      <c r="CW24" s="689"/>
      <c r="CX24" s="689"/>
      <c r="CY24" s="735"/>
      <c r="CZ24" s="736">
        <v>26.8</v>
      </c>
      <c r="DA24" s="705"/>
      <c r="DB24" s="705"/>
      <c r="DC24" s="739"/>
      <c r="DD24" s="734">
        <v>602299</v>
      </c>
      <c r="DE24" s="689"/>
      <c r="DF24" s="689"/>
      <c r="DG24" s="689"/>
      <c r="DH24" s="689"/>
      <c r="DI24" s="689"/>
      <c r="DJ24" s="689"/>
      <c r="DK24" s="735"/>
      <c r="DL24" s="734">
        <v>597662</v>
      </c>
      <c r="DM24" s="689"/>
      <c r="DN24" s="689"/>
      <c r="DO24" s="689"/>
      <c r="DP24" s="689"/>
      <c r="DQ24" s="689"/>
      <c r="DR24" s="689"/>
      <c r="DS24" s="689"/>
      <c r="DT24" s="689"/>
      <c r="DU24" s="689"/>
      <c r="DV24" s="735"/>
      <c r="DW24" s="736">
        <v>39.4</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39426</v>
      </c>
      <c r="S25" s="626"/>
      <c r="T25" s="626"/>
      <c r="U25" s="626"/>
      <c r="V25" s="626"/>
      <c r="W25" s="626"/>
      <c r="X25" s="626"/>
      <c r="Y25" s="627"/>
      <c r="Z25" s="685">
        <v>1.5</v>
      </c>
      <c r="AA25" s="685"/>
      <c r="AB25" s="685"/>
      <c r="AC25" s="685"/>
      <c r="AD25" s="686" t="s">
        <v>232</v>
      </c>
      <c r="AE25" s="686"/>
      <c r="AF25" s="686"/>
      <c r="AG25" s="686"/>
      <c r="AH25" s="686"/>
      <c r="AI25" s="686"/>
      <c r="AJ25" s="686"/>
      <c r="AK25" s="686"/>
      <c r="AL25" s="628" t="s">
        <v>243</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232</v>
      </c>
      <c r="BP25" s="685"/>
      <c r="BQ25" s="685"/>
      <c r="BR25" s="685"/>
      <c r="BS25" s="631" t="s">
        <v>144</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385422</v>
      </c>
      <c r="CS25" s="624"/>
      <c r="CT25" s="624"/>
      <c r="CU25" s="624"/>
      <c r="CV25" s="624"/>
      <c r="CW25" s="624"/>
      <c r="CX25" s="624"/>
      <c r="CY25" s="625"/>
      <c r="CZ25" s="628">
        <v>14.8</v>
      </c>
      <c r="DA25" s="657"/>
      <c r="DB25" s="657"/>
      <c r="DC25" s="658"/>
      <c r="DD25" s="631">
        <v>357535</v>
      </c>
      <c r="DE25" s="624"/>
      <c r="DF25" s="624"/>
      <c r="DG25" s="624"/>
      <c r="DH25" s="624"/>
      <c r="DI25" s="624"/>
      <c r="DJ25" s="624"/>
      <c r="DK25" s="625"/>
      <c r="DL25" s="631">
        <v>355086</v>
      </c>
      <c r="DM25" s="624"/>
      <c r="DN25" s="624"/>
      <c r="DO25" s="624"/>
      <c r="DP25" s="624"/>
      <c r="DQ25" s="624"/>
      <c r="DR25" s="624"/>
      <c r="DS25" s="624"/>
      <c r="DT25" s="624"/>
      <c r="DU25" s="624"/>
      <c r="DV25" s="625"/>
      <c r="DW25" s="628">
        <v>23.4</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6191</v>
      </c>
      <c r="S26" s="626"/>
      <c r="T26" s="626"/>
      <c r="U26" s="626"/>
      <c r="V26" s="626"/>
      <c r="W26" s="626"/>
      <c r="X26" s="626"/>
      <c r="Y26" s="627"/>
      <c r="Z26" s="685">
        <v>0.2</v>
      </c>
      <c r="AA26" s="685"/>
      <c r="AB26" s="685"/>
      <c r="AC26" s="685"/>
      <c r="AD26" s="686" t="s">
        <v>232</v>
      </c>
      <c r="AE26" s="686"/>
      <c r="AF26" s="686"/>
      <c r="AG26" s="686"/>
      <c r="AH26" s="686"/>
      <c r="AI26" s="686"/>
      <c r="AJ26" s="686"/>
      <c r="AK26" s="686"/>
      <c r="AL26" s="628" t="s">
        <v>232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243</v>
      </c>
      <c r="BH26" s="626"/>
      <c r="BI26" s="626"/>
      <c r="BJ26" s="626"/>
      <c r="BK26" s="626"/>
      <c r="BL26" s="626"/>
      <c r="BM26" s="626"/>
      <c r="BN26" s="627"/>
      <c r="BO26" s="685" t="s">
        <v>144</v>
      </c>
      <c r="BP26" s="685"/>
      <c r="BQ26" s="685"/>
      <c r="BR26" s="685"/>
      <c r="BS26" s="631" t="s">
        <v>232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209858</v>
      </c>
      <c r="CS26" s="626"/>
      <c r="CT26" s="626"/>
      <c r="CU26" s="626"/>
      <c r="CV26" s="626"/>
      <c r="CW26" s="626"/>
      <c r="CX26" s="626"/>
      <c r="CY26" s="627"/>
      <c r="CZ26" s="628">
        <v>8.1</v>
      </c>
      <c r="DA26" s="657"/>
      <c r="DB26" s="657"/>
      <c r="DC26" s="658"/>
      <c r="DD26" s="631">
        <v>182141</v>
      </c>
      <c r="DE26" s="626"/>
      <c r="DF26" s="626"/>
      <c r="DG26" s="626"/>
      <c r="DH26" s="626"/>
      <c r="DI26" s="626"/>
      <c r="DJ26" s="626"/>
      <c r="DK26" s="627"/>
      <c r="DL26" s="631" t="s">
        <v>225</v>
      </c>
      <c r="DM26" s="626"/>
      <c r="DN26" s="626"/>
      <c r="DO26" s="626"/>
      <c r="DP26" s="626"/>
      <c r="DQ26" s="626"/>
      <c r="DR26" s="626"/>
      <c r="DS26" s="626"/>
      <c r="DT26" s="626"/>
      <c r="DU26" s="626"/>
      <c r="DV26" s="627"/>
      <c r="DW26" s="628" t="s">
        <v>232</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105228</v>
      </c>
      <c r="S27" s="626"/>
      <c r="T27" s="626"/>
      <c r="U27" s="626"/>
      <c r="V27" s="626"/>
      <c r="W27" s="626"/>
      <c r="X27" s="626"/>
      <c r="Y27" s="627"/>
      <c r="Z27" s="685">
        <v>4</v>
      </c>
      <c r="AA27" s="685"/>
      <c r="AB27" s="685"/>
      <c r="AC27" s="685"/>
      <c r="AD27" s="686" t="s">
        <v>144</v>
      </c>
      <c r="AE27" s="686"/>
      <c r="AF27" s="686"/>
      <c r="AG27" s="686"/>
      <c r="AH27" s="686"/>
      <c r="AI27" s="686"/>
      <c r="AJ27" s="686"/>
      <c r="AK27" s="686"/>
      <c r="AL27" s="628" t="s">
        <v>225</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119811</v>
      </c>
      <c r="BH27" s="626"/>
      <c r="BI27" s="626"/>
      <c r="BJ27" s="626"/>
      <c r="BK27" s="626"/>
      <c r="BL27" s="626"/>
      <c r="BM27" s="626"/>
      <c r="BN27" s="627"/>
      <c r="BO27" s="685">
        <v>100</v>
      </c>
      <c r="BP27" s="685"/>
      <c r="BQ27" s="685"/>
      <c r="BR27" s="685"/>
      <c r="BS27" s="631" t="s">
        <v>232</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88658</v>
      </c>
      <c r="CS27" s="624"/>
      <c r="CT27" s="624"/>
      <c r="CU27" s="624"/>
      <c r="CV27" s="624"/>
      <c r="CW27" s="624"/>
      <c r="CX27" s="624"/>
      <c r="CY27" s="625"/>
      <c r="CZ27" s="628">
        <v>3.4</v>
      </c>
      <c r="DA27" s="657"/>
      <c r="DB27" s="657"/>
      <c r="DC27" s="658"/>
      <c r="DD27" s="631">
        <v>29040</v>
      </c>
      <c r="DE27" s="624"/>
      <c r="DF27" s="624"/>
      <c r="DG27" s="624"/>
      <c r="DH27" s="624"/>
      <c r="DI27" s="624"/>
      <c r="DJ27" s="624"/>
      <c r="DK27" s="625"/>
      <c r="DL27" s="631">
        <v>26852</v>
      </c>
      <c r="DM27" s="624"/>
      <c r="DN27" s="624"/>
      <c r="DO27" s="624"/>
      <c r="DP27" s="624"/>
      <c r="DQ27" s="624"/>
      <c r="DR27" s="624"/>
      <c r="DS27" s="624"/>
      <c r="DT27" s="624"/>
      <c r="DU27" s="624"/>
      <c r="DV27" s="625"/>
      <c r="DW27" s="628">
        <v>1.8</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232</v>
      </c>
      <c r="AA28" s="685"/>
      <c r="AB28" s="685"/>
      <c r="AC28" s="685"/>
      <c r="AD28" s="686" t="s">
        <v>232</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222257</v>
      </c>
      <c r="CS28" s="626"/>
      <c r="CT28" s="626"/>
      <c r="CU28" s="626"/>
      <c r="CV28" s="626"/>
      <c r="CW28" s="626"/>
      <c r="CX28" s="626"/>
      <c r="CY28" s="627"/>
      <c r="CZ28" s="628">
        <v>8.5</v>
      </c>
      <c r="DA28" s="657"/>
      <c r="DB28" s="657"/>
      <c r="DC28" s="658"/>
      <c r="DD28" s="631">
        <v>215724</v>
      </c>
      <c r="DE28" s="626"/>
      <c r="DF28" s="626"/>
      <c r="DG28" s="626"/>
      <c r="DH28" s="626"/>
      <c r="DI28" s="626"/>
      <c r="DJ28" s="626"/>
      <c r="DK28" s="627"/>
      <c r="DL28" s="631">
        <v>215724</v>
      </c>
      <c r="DM28" s="626"/>
      <c r="DN28" s="626"/>
      <c r="DO28" s="626"/>
      <c r="DP28" s="626"/>
      <c r="DQ28" s="626"/>
      <c r="DR28" s="626"/>
      <c r="DS28" s="626"/>
      <c r="DT28" s="626"/>
      <c r="DU28" s="626"/>
      <c r="DV28" s="627"/>
      <c r="DW28" s="628">
        <v>14.2</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85030</v>
      </c>
      <c r="S29" s="626"/>
      <c r="T29" s="626"/>
      <c r="U29" s="626"/>
      <c r="V29" s="626"/>
      <c r="W29" s="626"/>
      <c r="X29" s="626"/>
      <c r="Y29" s="627"/>
      <c r="Z29" s="685">
        <v>3.2</v>
      </c>
      <c r="AA29" s="685"/>
      <c r="AB29" s="685"/>
      <c r="AC29" s="685"/>
      <c r="AD29" s="686" t="s">
        <v>232</v>
      </c>
      <c r="AE29" s="686"/>
      <c r="AF29" s="686"/>
      <c r="AG29" s="686"/>
      <c r="AH29" s="686"/>
      <c r="AI29" s="686"/>
      <c r="AJ29" s="686"/>
      <c r="AK29" s="686"/>
      <c r="AL29" s="628" t="s">
        <v>144</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222257</v>
      </c>
      <c r="CS29" s="624"/>
      <c r="CT29" s="624"/>
      <c r="CU29" s="624"/>
      <c r="CV29" s="624"/>
      <c r="CW29" s="624"/>
      <c r="CX29" s="624"/>
      <c r="CY29" s="625"/>
      <c r="CZ29" s="628">
        <v>8.5</v>
      </c>
      <c r="DA29" s="657"/>
      <c r="DB29" s="657"/>
      <c r="DC29" s="658"/>
      <c r="DD29" s="631">
        <v>215724</v>
      </c>
      <c r="DE29" s="624"/>
      <c r="DF29" s="624"/>
      <c r="DG29" s="624"/>
      <c r="DH29" s="624"/>
      <c r="DI29" s="624"/>
      <c r="DJ29" s="624"/>
      <c r="DK29" s="625"/>
      <c r="DL29" s="631">
        <v>215724</v>
      </c>
      <c r="DM29" s="624"/>
      <c r="DN29" s="624"/>
      <c r="DO29" s="624"/>
      <c r="DP29" s="624"/>
      <c r="DQ29" s="624"/>
      <c r="DR29" s="624"/>
      <c r="DS29" s="624"/>
      <c r="DT29" s="624"/>
      <c r="DU29" s="624"/>
      <c r="DV29" s="625"/>
      <c r="DW29" s="628">
        <v>14.2</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12536</v>
      </c>
      <c r="S30" s="626"/>
      <c r="T30" s="626"/>
      <c r="U30" s="626"/>
      <c r="V30" s="626"/>
      <c r="W30" s="626"/>
      <c r="X30" s="626"/>
      <c r="Y30" s="627"/>
      <c r="Z30" s="685">
        <v>0.5</v>
      </c>
      <c r="AA30" s="685"/>
      <c r="AB30" s="685"/>
      <c r="AC30" s="685"/>
      <c r="AD30" s="686">
        <v>8149</v>
      </c>
      <c r="AE30" s="686"/>
      <c r="AF30" s="686"/>
      <c r="AG30" s="686"/>
      <c r="AH30" s="686"/>
      <c r="AI30" s="686"/>
      <c r="AJ30" s="686"/>
      <c r="AK30" s="686"/>
      <c r="AL30" s="628">
        <v>0.6</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100</v>
      </c>
      <c r="BH30" s="704"/>
      <c r="BI30" s="704"/>
      <c r="BJ30" s="704"/>
      <c r="BK30" s="704"/>
      <c r="BL30" s="704"/>
      <c r="BM30" s="705">
        <v>95.8</v>
      </c>
      <c r="BN30" s="704"/>
      <c r="BO30" s="704"/>
      <c r="BP30" s="704"/>
      <c r="BQ30" s="706"/>
      <c r="BR30" s="703">
        <v>99.7</v>
      </c>
      <c r="BS30" s="704"/>
      <c r="BT30" s="704"/>
      <c r="BU30" s="704"/>
      <c r="BV30" s="704"/>
      <c r="BW30" s="704"/>
      <c r="BX30" s="705">
        <v>95.6</v>
      </c>
      <c r="BY30" s="704"/>
      <c r="BZ30" s="704"/>
      <c r="CA30" s="704"/>
      <c r="CB30" s="706"/>
      <c r="CD30" s="709"/>
      <c r="CE30" s="710"/>
      <c r="CF30" s="667" t="s">
        <v>310</v>
      </c>
      <c r="CG30" s="664"/>
      <c r="CH30" s="664"/>
      <c r="CI30" s="664"/>
      <c r="CJ30" s="664"/>
      <c r="CK30" s="664"/>
      <c r="CL30" s="664"/>
      <c r="CM30" s="664"/>
      <c r="CN30" s="664"/>
      <c r="CO30" s="664"/>
      <c r="CP30" s="664"/>
      <c r="CQ30" s="665"/>
      <c r="CR30" s="623">
        <v>210098</v>
      </c>
      <c r="CS30" s="626"/>
      <c r="CT30" s="626"/>
      <c r="CU30" s="626"/>
      <c r="CV30" s="626"/>
      <c r="CW30" s="626"/>
      <c r="CX30" s="626"/>
      <c r="CY30" s="627"/>
      <c r="CZ30" s="628">
        <v>8.1</v>
      </c>
      <c r="DA30" s="657"/>
      <c r="DB30" s="657"/>
      <c r="DC30" s="658"/>
      <c r="DD30" s="631">
        <v>203919</v>
      </c>
      <c r="DE30" s="626"/>
      <c r="DF30" s="626"/>
      <c r="DG30" s="626"/>
      <c r="DH30" s="626"/>
      <c r="DI30" s="626"/>
      <c r="DJ30" s="626"/>
      <c r="DK30" s="627"/>
      <c r="DL30" s="631">
        <v>203919</v>
      </c>
      <c r="DM30" s="626"/>
      <c r="DN30" s="626"/>
      <c r="DO30" s="626"/>
      <c r="DP30" s="626"/>
      <c r="DQ30" s="626"/>
      <c r="DR30" s="626"/>
      <c r="DS30" s="626"/>
      <c r="DT30" s="626"/>
      <c r="DU30" s="626"/>
      <c r="DV30" s="627"/>
      <c r="DW30" s="628">
        <v>13.5</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2325</v>
      </c>
      <c r="S31" s="626"/>
      <c r="T31" s="626"/>
      <c r="U31" s="626"/>
      <c r="V31" s="626"/>
      <c r="W31" s="626"/>
      <c r="X31" s="626"/>
      <c r="Y31" s="627"/>
      <c r="Z31" s="685">
        <v>0.1</v>
      </c>
      <c r="AA31" s="685"/>
      <c r="AB31" s="685"/>
      <c r="AC31" s="685"/>
      <c r="AD31" s="686" t="s">
        <v>225</v>
      </c>
      <c r="AE31" s="686"/>
      <c r="AF31" s="686"/>
      <c r="AG31" s="686"/>
      <c r="AH31" s="686"/>
      <c r="AI31" s="686"/>
      <c r="AJ31" s="686"/>
      <c r="AK31" s="686"/>
      <c r="AL31" s="628" t="s">
        <v>225</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100</v>
      </c>
      <c r="BH31" s="624"/>
      <c r="BI31" s="624"/>
      <c r="BJ31" s="624"/>
      <c r="BK31" s="624"/>
      <c r="BL31" s="624"/>
      <c r="BM31" s="629">
        <v>99.8</v>
      </c>
      <c r="BN31" s="702"/>
      <c r="BO31" s="702"/>
      <c r="BP31" s="702"/>
      <c r="BQ31" s="663"/>
      <c r="BR31" s="701">
        <v>99.7</v>
      </c>
      <c r="BS31" s="624"/>
      <c r="BT31" s="624"/>
      <c r="BU31" s="624"/>
      <c r="BV31" s="624"/>
      <c r="BW31" s="624"/>
      <c r="BX31" s="629">
        <v>99.3</v>
      </c>
      <c r="BY31" s="702"/>
      <c r="BZ31" s="702"/>
      <c r="CA31" s="702"/>
      <c r="CB31" s="663"/>
      <c r="CD31" s="709"/>
      <c r="CE31" s="710"/>
      <c r="CF31" s="667" t="s">
        <v>314</v>
      </c>
      <c r="CG31" s="664"/>
      <c r="CH31" s="664"/>
      <c r="CI31" s="664"/>
      <c r="CJ31" s="664"/>
      <c r="CK31" s="664"/>
      <c r="CL31" s="664"/>
      <c r="CM31" s="664"/>
      <c r="CN31" s="664"/>
      <c r="CO31" s="664"/>
      <c r="CP31" s="664"/>
      <c r="CQ31" s="665"/>
      <c r="CR31" s="623">
        <v>12159</v>
      </c>
      <c r="CS31" s="624"/>
      <c r="CT31" s="624"/>
      <c r="CU31" s="624"/>
      <c r="CV31" s="624"/>
      <c r="CW31" s="624"/>
      <c r="CX31" s="624"/>
      <c r="CY31" s="625"/>
      <c r="CZ31" s="628">
        <v>0.5</v>
      </c>
      <c r="DA31" s="657"/>
      <c r="DB31" s="657"/>
      <c r="DC31" s="658"/>
      <c r="DD31" s="631">
        <v>11805</v>
      </c>
      <c r="DE31" s="624"/>
      <c r="DF31" s="624"/>
      <c r="DG31" s="624"/>
      <c r="DH31" s="624"/>
      <c r="DI31" s="624"/>
      <c r="DJ31" s="624"/>
      <c r="DK31" s="625"/>
      <c r="DL31" s="631">
        <v>11805</v>
      </c>
      <c r="DM31" s="624"/>
      <c r="DN31" s="624"/>
      <c r="DO31" s="624"/>
      <c r="DP31" s="624"/>
      <c r="DQ31" s="624"/>
      <c r="DR31" s="624"/>
      <c r="DS31" s="624"/>
      <c r="DT31" s="624"/>
      <c r="DU31" s="624"/>
      <c r="DV31" s="625"/>
      <c r="DW31" s="628">
        <v>0.8</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406461</v>
      </c>
      <c r="S32" s="626"/>
      <c r="T32" s="626"/>
      <c r="U32" s="626"/>
      <c r="V32" s="626"/>
      <c r="W32" s="626"/>
      <c r="X32" s="626"/>
      <c r="Y32" s="627"/>
      <c r="Z32" s="685">
        <v>15.4</v>
      </c>
      <c r="AA32" s="685"/>
      <c r="AB32" s="685"/>
      <c r="AC32" s="685"/>
      <c r="AD32" s="686" t="s">
        <v>232</v>
      </c>
      <c r="AE32" s="686"/>
      <c r="AF32" s="686"/>
      <c r="AG32" s="686"/>
      <c r="AH32" s="686"/>
      <c r="AI32" s="686"/>
      <c r="AJ32" s="686"/>
      <c r="AK32" s="686"/>
      <c r="AL32" s="628" t="s">
        <v>225</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99.9</v>
      </c>
      <c r="BH32" s="639"/>
      <c r="BI32" s="639"/>
      <c r="BJ32" s="639"/>
      <c r="BK32" s="639"/>
      <c r="BL32" s="639"/>
      <c r="BM32" s="683">
        <v>90.1</v>
      </c>
      <c r="BN32" s="639"/>
      <c r="BO32" s="639"/>
      <c r="BP32" s="639"/>
      <c r="BQ32" s="676"/>
      <c r="BR32" s="700">
        <v>99.7</v>
      </c>
      <c r="BS32" s="639"/>
      <c r="BT32" s="639"/>
      <c r="BU32" s="639"/>
      <c r="BV32" s="639"/>
      <c r="BW32" s="639"/>
      <c r="BX32" s="683">
        <v>90.1</v>
      </c>
      <c r="BY32" s="639"/>
      <c r="BZ32" s="639"/>
      <c r="CA32" s="639"/>
      <c r="CB32" s="676"/>
      <c r="CD32" s="711"/>
      <c r="CE32" s="712"/>
      <c r="CF32" s="667" t="s">
        <v>317</v>
      </c>
      <c r="CG32" s="664"/>
      <c r="CH32" s="664"/>
      <c r="CI32" s="664"/>
      <c r="CJ32" s="664"/>
      <c r="CK32" s="664"/>
      <c r="CL32" s="664"/>
      <c r="CM32" s="664"/>
      <c r="CN32" s="664"/>
      <c r="CO32" s="664"/>
      <c r="CP32" s="664"/>
      <c r="CQ32" s="665"/>
      <c r="CR32" s="623" t="s">
        <v>232</v>
      </c>
      <c r="CS32" s="626"/>
      <c r="CT32" s="626"/>
      <c r="CU32" s="626"/>
      <c r="CV32" s="626"/>
      <c r="CW32" s="626"/>
      <c r="CX32" s="626"/>
      <c r="CY32" s="627"/>
      <c r="CZ32" s="628" t="s">
        <v>225</v>
      </c>
      <c r="DA32" s="657"/>
      <c r="DB32" s="657"/>
      <c r="DC32" s="658"/>
      <c r="DD32" s="631" t="s">
        <v>232</v>
      </c>
      <c r="DE32" s="626"/>
      <c r="DF32" s="626"/>
      <c r="DG32" s="626"/>
      <c r="DH32" s="626"/>
      <c r="DI32" s="626"/>
      <c r="DJ32" s="626"/>
      <c r="DK32" s="627"/>
      <c r="DL32" s="631" t="s">
        <v>232</v>
      </c>
      <c r="DM32" s="626"/>
      <c r="DN32" s="626"/>
      <c r="DO32" s="626"/>
      <c r="DP32" s="626"/>
      <c r="DQ32" s="626"/>
      <c r="DR32" s="626"/>
      <c r="DS32" s="626"/>
      <c r="DT32" s="626"/>
      <c r="DU32" s="626"/>
      <c r="DV32" s="627"/>
      <c r="DW32" s="628" t="s">
        <v>144</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22313</v>
      </c>
      <c r="S33" s="626"/>
      <c r="T33" s="626"/>
      <c r="U33" s="626"/>
      <c r="V33" s="626"/>
      <c r="W33" s="626"/>
      <c r="X33" s="626"/>
      <c r="Y33" s="627"/>
      <c r="Z33" s="685">
        <v>0.8</v>
      </c>
      <c r="AA33" s="685"/>
      <c r="AB33" s="685"/>
      <c r="AC33" s="685"/>
      <c r="AD33" s="686" t="s">
        <v>232</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1711329</v>
      </c>
      <c r="CS33" s="624"/>
      <c r="CT33" s="624"/>
      <c r="CU33" s="624"/>
      <c r="CV33" s="624"/>
      <c r="CW33" s="624"/>
      <c r="CX33" s="624"/>
      <c r="CY33" s="625"/>
      <c r="CZ33" s="628">
        <v>65.8</v>
      </c>
      <c r="DA33" s="657"/>
      <c r="DB33" s="657"/>
      <c r="DC33" s="658"/>
      <c r="DD33" s="631">
        <v>1238663</v>
      </c>
      <c r="DE33" s="624"/>
      <c r="DF33" s="624"/>
      <c r="DG33" s="624"/>
      <c r="DH33" s="624"/>
      <c r="DI33" s="624"/>
      <c r="DJ33" s="624"/>
      <c r="DK33" s="625"/>
      <c r="DL33" s="631">
        <v>669382</v>
      </c>
      <c r="DM33" s="624"/>
      <c r="DN33" s="624"/>
      <c r="DO33" s="624"/>
      <c r="DP33" s="624"/>
      <c r="DQ33" s="624"/>
      <c r="DR33" s="624"/>
      <c r="DS33" s="624"/>
      <c r="DT33" s="624"/>
      <c r="DU33" s="624"/>
      <c r="DV33" s="625"/>
      <c r="DW33" s="628">
        <v>44.2</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85266</v>
      </c>
      <c r="S34" s="626"/>
      <c r="T34" s="626"/>
      <c r="U34" s="626"/>
      <c r="V34" s="626"/>
      <c r="W34" s="626"/>
      <c r="X34" s="626"/>
      <c r="Y34" s="627"/>
      <c r="Z34" s="685">
        <v>3.2</v>
      </c>
      <c r="AA34" s="685"/>
      <c r="AB34" s="685"/>
      <c r="AC34" s="685"/>
      <c r="AD34" s="686">
        <v>2144</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376629</v>
      </c>
      <c r="CS34" s="626"/>
      <c r="CT34" s="626"/>
      <c r="CU34" s="626"/>
      <c r="CV34" s="626"/>
      <c r="CW34" s="626"/>
      <c r="CX34" s="626"/>
      <c r="CY34" s="627"/>
      <c r="CZ34" s="628">
        <v>14.5</v>
      </c>
      <c r="DA34" s="657"/>
      <c r="DB34" s="657"/>
      <c r="DC34" s="658"/>
      <c r="DD34" s="631">
        <v>313402</v>
      </c>
      <c r="DE34" s="626"/>
      <c r="DF34" s="626"/>
      <c r="DG34" s="626"/>
      <c r="DH34" s="626"/>
      <c r="DI34" s="626"/>
      <c r="DJ34" s="626"/>
      <c r="DK34" s="627"/>
      <c r="DL34" s="631">
        <v>240363</v>
      </c>
      <c r="DM34" s="626"/>
      <c r="DN34" s="626"/>
      <c r="DO34" s="626"/>
      <c r="DP34" s="626"/>
      <c r="DQ34" s="626"/>
      <c r="DR34" s="626"/>
      <c r="DS34" s="626"/>
      <c r="DT34" s="626"/>
      <c r="DU34" s="626"/>
      <c r="DV34" s="627"/>
      <c r="DW34" s="628">
        <v>15.9</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305005</v>
      </c>
      <c r="S35" s="626"/>
      <c r="T35" s="626"/>
      <c r="U35" s="626"/>
      <c r="V35" s="626"/>
      <c r="W35" s="626"/>
      <c r="X35" s="626"/>
      <c r="Y35" s="627"/>
      <c r="Z35" s="685">
        <v>11.6</v>
      </c>
      <c r="AA35" s="685"/>
      <c r="AB35" s="685"/>
      <c r="AC35" s="685"/>
      <c r="AD35" s="686" t="s">
        <v>232</v>
      </c>
      <c r="AE35" s="686"/>
      <c r="AF35" s="686"/>
      <c r="AG35" s="686"/>
      <c r="AH35" s="686"/>
      <c r="AI35" s="686"/>
      <c r="AJ35" s="686"/>
      <c r="AK35" s="686"/>
      <c r="AL35" s="628" t="s">
        <v>144</v>
      </c>
      <c r="AM35" s="629"/>
      <c r="AN35" s="629"/>
      <c r="AO35" s="687"/>
      <c r="AP35" s="234"/>
      <c r="AQ35" s="691" t="s">
        <v>325</v>
      </c>
      <c r="AR35" s="692"/>
      <c r="AS35" s="692"/>
      <c r="AT35" s="692"/>
      <c r="AU35" s="692"/>
      <c r="AV35" s="692"/>
      <c r="AW35" s="692"/>
      <c r="AX35" s="692"/>
      <c r="AY35" s="693"/>
      <c r="AZ35" s="688">
        <v>272527</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7863</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170987</v>
      </c>
      <c r="CS35" s="624"/>
      <c r="CT35" s="624"/>
      <c r="CU35" s="624"/>
      <c r="CV35" s="624"/>
      <c r="CW35" s="624"/>
      <c r="CX35" s="624"/>
      <c r="CY35" s="625"/>
      <c r="CZ35" s="628">
        <v>6.6</v>
      </c>
      <c r="DA35" s="657"/>
      <c r="DB35" s="657"/>
      <c r="DC35" s="658"/>
      <c r="DD35" s="631">
        <v>153824</v>
      </c>
      <c r="DE35" s="624"/>
      <c r="DF35" s="624"/>
      <c r="DG35" s="624"/>
      <c r="DH35" s="624"/>
      <c r="DI35" s="624"/>
      <c r="DJ35" s="624"/>
      <c r="DK35" s="625"/>
      <c r="DL35" s="631">
        <v>89904</v>
      </c>
      <c r="DM35" s="624"/>
      <c r="DN35" s="624"/>
      <c r="DO35" s="624"/>
      <c r="DP35" s="624"/>
      <c r="DQ35" s="624"/>
      <c r="DR35" s="624"/>
      <c r="DS35" s="624"/>
      <c r="DT35" s="624"/>
      <c r="DU35" s="624"/>
      <c r="DV35" s="625"/>
      <c r="DW35" s="628">
        <v>5.9</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225</v>
      </c>
      <c r="S36" s="626"/>
      <c r="T36" s="626"/>
      <c r="U36" s="626"/>
      <c r="V36" s="626"/>
      <c r="W36" s="626"/>
      <c r="X36" s="626"/>
      <c r="Y36" s="627"/>
      <c r="Z36" s="685" t="s">
        <v>144</v>
      </c>
      <c r="AA36" s="685"/>
      <c r="AB36" s="685"/>
      <c r="AC36" s="685"/>
      <c r="AD36" s="686" t="s">
        <v>232</v>
      </c>
      <c r="AE36" s="686"/>
      <c r="AF36" s="686"/>
      <c r="AG36" s="686"/>
      <c r="AH36" s="686"/>
      <c r="AI36" s="686"/>
      <c r="AJ36" s="686"/>
      <c r="AK36" s="686"/>
      <c r="AL36" s="628" t="s">
        <v>144</v>
      </c>
      <c r="AM36" s="629"/>
      <c r="AN36" s="629"/>
      <c r="AO36" s="687"/>
      <c r="AQ36" s="660" t="s">
        <v>329</v>
      </c>
      <c r="AR36" s="661"/>
      <c r="AS36" s="661"/>
      <c r="AT36" s="661"/>
      <c r="AU36" s="661"/>
      <c r="AV36" s="661"/>
      <c r="AW36" s="661"/>
      <c r="AX36" s="661"/>
      <c r="AY36" s="662"/>
      <c r="AZ36" s="623">
        <v>103732</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7863</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735168</v>
      </c>
      <c r="CS36" s="626"/>
      <c r="CT36" s="626"/>
      <c r="CU36" s="626"/>
      <c r="CV36" s="626"/>
      <c r="CW36" s="626"/>
      <c r="CX36" s="626"/>
      <c r="CY36" s="627"/>
      <c r="CZ36" s="628">
        <v>28.3</v>
      </c>
      <c r="DA36" s="657"/>
      <c r="DB36" s="657"/>
      <c r="DC36" s="658"/>
      <c r="DD36" s="631">
        <v>386551</v>
      </c>
      <c r="DE36" s="626"/>
      <c r="DF36" s="626"/>
      <c r="DG36" s="626"/>
      <c r="DH36" s="626"/>
      <c r="DI36" s="626"/>
      <c r="DJ36" s="626"/>
      <c r="DK36" s="627"/>
      <c r="DL36" s="631">
        <v>156954</v>
      </c>
      <c r="DM36" s="626"/>
      <c r="DN36" s="626"/>
      <c r="DO36" s="626"/>
      <c r="DP36" s="626"/>
      <c r="DQ36" s="626"/>
      <c r="DR36" s="626"/>
      <c r="DS36" s="626"/>
      <c r="DT36" s="626"/>
      <c r="DU36" s="626"/>
      <c r="DV36" s="627"/>
      <c r="DW36" s="628">
        <v>10.4</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52805</v>
      </c>
      <c r="S37" s="626"/>
      <c r="T37" s="626"/>
      <c r="U37" s="626"/>
      <c r="V37" s="626"/>
      <c r="W37" s="626"/>
      <c r="X37" s="626"/>
      <c r="Y37" s="627"/>
      <c r="Z37" s="685">
        <v>2</v>
      </c>
      <c r="AA37" s="685"/>
      <c r="AB37" s="685"/>
      <c r="AC37" s="685"/>
      <c r="AD37" s="686" t="s">
        <v>232</v>
      </c>
      <c r="AE37" s="686"/>
      <c r="AF37" s="686"/>
      <c r="AG37" s="686"/>
      <c r="AH37" s="686"/>
      <c r="AI37" s="686"/>
      <c r="AJ37" s="686"/>
      <c r="AK37" s="686"/>
      <c r="AL37" s="628" t="s">
        <v>144</v>
      </c>
      <c r="AM37" s="629"/>
      <c r="AN37" s="629"/>
      <c r="AO37" s="687"/>
      <c r="AQ37" s="660" t="s">
        <v>333</v>
      </c>
      <c r="AR37" s="661"/>
      <c r="AS37" s="661"/>
      <c r="AT37" s="661"/>
      <c r="AU37" s="661"/>
      <c r="AV37" s="661"/>
      <c r="AW37" s="661"/>
      <c r="AX37" s="661"/>
      <c r="AY37" s="662"/>
      <c r="AZ37" s="623">
        <v>83200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204</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584271</v>
      </c>
      <c r="CS37" s="624"/>
      <c r="CT37" s="624"/>
      <c r="CU37" s="624"/>
      <c r="CV37" s="624"/>
      <c r="CW37" s="624"/>
      <c r="CX37" s="624"/>
      <c r="CY37" s="625"/>
      <c r="CZ37" s="628">
        <v>22.5</v>
      </c>
      <c r="DA37" s="657"/>
      <c r="DB37" s="657"/>
      <c r="DC37" s="658"/>
      <c r="DD37" s="631">
        <v>288071</v>
      </c>
      <c r="DE37" s="624"/>
      <c r="DF37" s="624"/>
      <c r="DG37" s="624"/>
      <c r="DH37" s="624"/>
      <c r="DI37" s="624"/>
      <c r="DJ37" s="624"/>
      <c r="DK37" s="625"/>
      <c r="DL37" s="631">
        <v>105742</v>
      </c>
      <c r="DM37" s="624"/>
      <c r="DN37" s="624"/>
      <c r="DO37" s="624"/>
      <c r="DP37" s="624"/>
      <c r="DQ37" s="624"/>
      <c r="DR37" s="624"/>
      <c r="DS37" s="624"/>
      <c r="DT37" s="624"/>
      <c r="DU37" s="624"/>
      <c r="DV37" s="625"/>
      <c r="DW37" s="628">
        <v>7</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2637137</v>
      </c>
      <c r="S38" s="675"/>
      <c r="T38" s="675"/>
      <c r="U38" s="675"/>
      <c r="V38" s="675"/>
      <c r="W38" s="675"/>
      <c r="X38" s="675"/>
      <c r="Y38" s="680"/>
      <c r="Z38" s="681">
        <v>100</v>
      </c>
      <c r="AA38" s="681"/>
      <c r="AB38" s="681"/>
      <c r="AC38" s="681"/>
      <c r="AD38" s="682">
        <v>1462951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225</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330</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272527</v>
      </c>
      <c r="CS38" s="626"/>
      <c r="CT38" s="626"/>
      <c r="CU38" s="626"/>
      <c r="CV38" s="626"/>
      <c r="CW38" s="626"/>
      <c r="CX38" s="626"/>
      <c r="CY38" s="627"/>
      <c r="CZ38" s="628">
        <v>10.5</v>
      </c>
      <c r="DA38" s="657"/>
      <c r="DB38" s="657"/>
      <c r="DC38" s="658"/>
      <c r="DD38" s="631">
        <v>260289</v>
      </c>
      <c r="DE38" s="626"/>
      <c r="DF38" s="626"/>
      <c r="DG38" s="626"/>
      <c r="DH38" s="626"/>
      <c r="DI38" s="626"/>
      <c r="DJ38" s="626"/>
      <c r="DK38" s="627"/>
      <c r="DL38" s="631">
        <v>182161</v>
      </c>
      <c r="DM38" s="626"/>
      <c r="DN38" s="626"/>
      <c r="DO38" s="626"/>
      <c r="DP38" s="626"/>
      <c r="DQ38" s="626"/>
      <c r="DR38" s="626"/>
      <c r="DS38" s="626"/>
      <c r="DT38" s="626"/>
      <c r="DU38" s="626"/>
      <c r="DV38" s="627"/>
      <c r="DW38" s="628">
        <v>12</v>
      </c>
      <c r="DX38" s="657"/>
      <c r="DY38" s="657"/>
      <c r="DZ38" s="657"/>
      <c r="EA38" s="657"/>
      <c r="EB38" s="657"/>
      <c r="EC38" s="659"/>
    </row>
    <row r="39" spans="2:133" ht="11.25" customHeight="1">
      <c r="AQ39" s="660" t="s">
        <v>340</v>
      </c>
      <c r="AR39" s="661"/>
      <c r="AS39" s="661"/>
      <c r="AT39" s="661"/>
      <c r="AU39" s="661"/>
      <c r="AV39" s="661"/>
      <c r="AW39" s="661"/>
      <c r="AX39" s="661"/>
      <c r="AY39" s="662"/>
      <c r="AZ39" s="623" t="s">
        <v>225</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133</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110698</v>
      </c>
      <c r="CS39" s="624"/>
      <c r="CT39" s="624"/>
      <c r="CU39" s="624"/>
      <c r="CV39" s="624"/>
      <c r="CW39" s="624"/>
      <c r="CX39" s="624"/>
      <c r="CY39" s="625"/>
      <c r="CZ39" s="628">
        <v>4.3</v>
      </c>
      <c r="DA39" s="657"/>
      <c r="DB39" s="657"/>
      <c r="DC39" s="658"/>
      <c r="DD39" s="631">
        <v>108277</v>
      </c>
      <c r="DE39" s="624"/>
      <c r="DF39" s="624"/>
      <c r="DG39" s="624"/>
      <c r="DH39" s="624"/>
      <c r="DI39" s="624"/>
      <c r="DJ39" s="624"/>
      <c r="DK39" s="625"/>
      <c r="DL39" s="631" t="s">
        <v>225</v>
      </c>
      <c r="DM39" s="624"/>
      <c r="DN39" s="624"/>
      <c r="DO39" s="624"/>
      <c r="DP39" s="624"/>
      <c r="DQ39" s="624"/>
      <c r="DR39" s="624"/>
      <c r="DS39" s="624"/>
      <c r="DT39" s="624"/>
      <c r="DU39" s="624"/>
      <c r="DV39" s="625"/>
      <c r="DW39" s="628" t="s">
        <v>225</v>
      </c>
      <c r="DX39" s="657"/>
      <c r="DY39" s="657"/>
      <c r="DZ39" s="657"/>
      <c r="EA39" s="657"/>
      <c r="EB39" s="657"/>
      <c r="EC39" s="659"/>
    </row>
    <row r="40" spans="2:133" ht="11.25" customHeight="1">
      <c r="AQ40" s="660" t="s">
        <v>344</v>
      </c>
      <c r="AR40" s="661"/>
      <c r="AS40" s="661"/>
      <c r="AT40" s="661"/>
      <c r="AU40" s="661"/>
      <c r="AV40" s="661"/>
      <c r="AW40" s="661"/>
      <c r="AX40" s="661"/>
      <c r="AY40" s="662"/>
      <c r="AZ40" s="623">
        <v>19911</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232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45320</v>
      </c>
      <c r="CS40" s="626"/>
      <c r="CT40" s="626"/>
      <c r="CU40" s="626"/>
      <c r="CV40" s="626"/>
      <c r="CW40" s="626"/>
      <c r="CX40" s="626"/>
      <c r="CY40" s="627"/>
      <c r="CZ40" s="628">
        <v>1.7</v>
      </c>
      <c r="DA40" s="657"/>
      <c r="DB40" s="657"/>
      <c r="DC40" s="658"/>
      <c r="DD40" s="631">
        <v>16320</v>
      </c>
      <c r="DE40" s="626"/>
      <c r="DF40" s="626"/>
      <c r="DG40" s="626"/>
      <c r="DH40" s="626"/>
      <c r="DI40" s="626"/>
      <c r="DJ40" s="626"/>
      <c r="DK40" s="627"/>
      <c r="DL40" s="631" t="s">
        <v>243</v>
      </c>
      <c r="DM40" s="626"/>
      <c r="DN40" s="626"/>
      <c r="DO40" s="626"/>
      <c r="DP40" s="626"/>
      <c r="DQ40" s="626"/>
      <c r="DR40" s="626"/>
      <c r="DS40" s="626"/>
      <c r="DT40" s="626"/>
      <c r="DU40" s="626"/>
      <c r="DV40" s="627"/>
      <c r="DW40" s="628" t="s">
        <v>232</v>
      </c>
      <c r="DX40" s="657"/>
      <c r="DY40" s="657"/>
      <c r="DZ40" s="657"/>
      <c r="EA40" s="657"/>
      <c r="EB40" s="657"/>
      <c r="EC40" s="659"/>
    </row>
    <row r="41" spans="2:133" ht="11.25" customHeight="1">
      <c r="AQ41" s="672" t="s">
        <v>347</v>
      </c>
      <c r="AR41" s="673"/>
      <c r="AS41" s="673"/>
      <c r="AT41" s="673"/>
      <c r="AU41" s="673"/>
      <c r="AV41" s="673"/>
      <c r="AW41" s="673"/>
      <c r="AX41" s="673"/>
      <c r="AY41" s="674"/>
      <c r="AZ41" s="638">
        <v>65684</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476</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225</v>
      </c>
      <c r="CS41" s="624"/>
      <c r="CT41" s="624"/>
      <c r="CU41" s="624"/>
      <c r="CV41" s="624"/>
      <c r="CW41" s="624"/>
      <c r="CX41" s="624"/>
      <c r="CY41" s="625"/>
      <c r="CZ41" s="628" t="s">
        <v>225</v>
      </c>
      <c r="DA41" s="657"/>
      <c r="DB41" s="657"/>
      <c r="DC41" s="658"/>
      <c r="DD41" s="631" t="s">
        <v>232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192164</v>
      </c>
      <c r="CS42" s="626"/>
      <c r="CT42" s="626"/>
      <c r="CU42" s="626"/>
      <c r="CV42" s="626"/>
      <c r="CW42" s="626"/>
      <c r="CX42" s="626"/>
      <c r="CY42" s="627"/>
      <c r="CZ42" s="628">
        <v>7.4</v>
      </c>
      <c r="DA42" s="629"/>
      <c r="DB42" s="629"/>
      <c r="DC42" s="630"/>
      <c r="DD42" s="631">
        <v>78969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1123</v>
      </c>
      <c r="CS43" s="624"/>
      <c r="CT43" s="624"/>
      <c r="CU43" s="624"/>
      <c r="CV43" s="624"/>
      <c r="CW43" s="624"/>
      <c r="CX43" s="624"/>
      <c r="CY43" s="625"/>
      <c r="CZ43" s="628">
        <v>0</v>
      </c>
      <c r="DA43" s="657"/>
      <c r="DB43" s="657"/>
      <c r="DC43" s="658"/>
      <c r="DD43" s="631">
        <v>1123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168512</v>
      </c>
      <c r="CS44" s="626"/>
      <c r="CT44" s="626"/>
      <c r="CU44" s="626"/>
      <c r="CV44" s="626"/>
      <c r="CW44" s="626"/>
      <c r="CX44" s="626"/>
      <c r="CY44" s="627"/>
      <c r="CZ44" s="628">
        <v>6.5</v>
      </c>
      <c r="DA44" s="629"/>
      <c r="DB44" s="629"/>
      <c r="DC44" s="630"/>
      <c r="DD44" s="631">
        <v>73717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92718</v>
      </c>
      <c r="CS45" s="624"/>
      <c r="CT45" s="624"/>
      <c r="CU45" s="624"/>
      <c r="CV45" s="624"/>
      <c r="CW45" s="624"/>
      <c r="CX45" s="624"/>
      <c r="CY45" s="625"/>
      <c r="CZ45" s="628">
        <v>3.6</v>
      </c>
      <c r="DA45" s="657"/>
      <c r="DB45" s="657"/>
      <c r="DC45" s="658"/>
      <c r="DD45" s="631">
        <v>9683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75794</v>
      </c>
      <c r="CS46" s="626"/>
      <c r="CT46" s="626"/>
      <c r="CU46" s="626"/>
      <c r="CV46" s="626"/>
      <c r="CW46" s="626"/>
      <c r="CX46" s="626"/>
      <c r="CY46" s="627"/>
      <c r="CZ46" s="628">
        <v>2.9</v>
      </c>
      <c r="DA46" s="629"/>
      <c r="DB46" s="629"/>
      <c r="DC46" s="630"/>
      <c r="DD46" s="631">
        <v>64034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23652</v>
      </c>
      <c r="CS47" s="624"/>
      <c r="CT47" s="624"/>
      <c r="CU47" s="624"/>
      <c r="CV47" s="624"/>
      <c r="CW47" s="624"/>
      <c r="CX47" s="624"/>
      <c r="CY47" s="625"/>
      <c r="CZ47" s="628">
        <v>0.9</v>
      </c>
      <c r="DA47" s="657"/>
      <c r="DB47" s="657"/>
      <c r="DC47" s="658"/>
      <c r="DD47" s="631">
        <v>5252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144</v>
      </c>
      <c r="CS48" s="626"/>
      <c r="CT48" s="626"/>
      <c r="CU48" s="626"/>
      <c r="CV48" s="626"/>
      <c r="CW48" s="626"/>
      <c r="CX48" s="626"/>
      <c r="CY48" s="627"/>
      <c r="CZ48" s="628" t="s">
        <v>225</v>
      </c>
      <c r="DA48" s="629"/>
      <c r="DB48" s="629"/>
      <c r="DC48" s="630"/>
      <c r="DD48" s="631" t="s">
        <v>243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2599830</v>
      </c>
      <c r="CS49" s="639"/>
      <c r="CT49" s="639"/>
      <c r="CU49" s="639"/>
      <c r="CV49" s="639"/>
      <c r="CW49" s="639"/>
      <c r="CX49" s="639"/>
      <c r="CY49" s="640"/>
      <c r="CZ49" s="641">
        <v>100</v>
      </c>
      <c r="DA49" s="642"/>
      <c r="DB49" s="642"/>
      <c r="DC49" s="643"/>
      <c r="DD49" s="644">
        <v>1919931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McHdRQXVpZOs6kjbgW4PB1ZpRJsSL7wsl3PIeiwjWdtO9IXbAATv4iur619eNPshXLd+Msm0qllyicD5lLdfDw==" saltValue="7TXqdmNJJS6ZCFqFJWpL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8" zoomScale="70" zoomScaleNormal="25" zoomScaleSheetLayoutView="70" workbookViewId="0">
      <selection activeCell="AP60" sqref="AP60:AT6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2637</v>
      </c>
      <c r="R7" s="1156"/>
      <c r="S7" s="1156"/>
      <c r="T7" s="1156"/>
      <c r="U7" s="1156"/>
      <c r="V7" s="1156">
        <v>2560</v>
      </c>
      <c r="W7" s="1156"/>
      <c r="X7" s="1156"/>
      <c r="Y7" s="1156"/>
      <c r="Z7" s="1156"/>
      <c r="AA7" s="1156">
        <v>37</v>
      </c>
      <c r="AB7" s="1156"/>
      <c r="AC7" s="1156"/>
      <c r="AD7" s="1156"/>
      <c r="AE7" s="1157"/>
      <c r="AF7" s="1158">
        <v>24</v>
      </c>
      <c r="AG7" s="1159"/>
      <c r="AH7" s="1159"/>
      <c r="AI7" s="1159"/>
      <c r="AJ7" s="1160"/>
      <c r="AK7" s="1142">
        <v>406</v>
      </c>
      <c r="AL7" s="1143"/>
      <c r="AM7" s="1143"/>
      <c r="AN7" s="1143"/>
      <c r="AO7" s="1143"/>
      <c r="AP7" s="1143">
        <v>2081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570</v>
      </c>
      <c r="BT7" s="1147"/>
      <c r="BU7" s="1147"/>
      <c r="BV7" s="1147"/>
      <c r="BW7" s="1147"/>
      <c r="BX7" s="1147"/>
      <c r="BY7" s="1147"/>
      <c r="BZ7" s="1147"/>
      <c r="CA7" s="1147"/>
      <c r="CB7" s="1147"/>
      <c r="CC7" s="1147"/>
      <c r="CD7" s="1147"/>
      <c r="CE7" s="1147"/>
      <c r="CF7" s="1147"/>
      <c r="CG7" s="1148"/>
      <c r="CH7" s="1139">
        <v>0</v>
      </c>
      <c r="CI7" s="1140"/>
      <c r="CJ7" s="1140"/>
      <c r="CK7" s="1140"/>
      <c r="CL7" s="1141"/>
      <c r="CM7" s="1139">
        <v>10</v>
      </c>
      <c r="CN7" s="1140"/>
      <c r="CO7" s="1140"/>
      <c r="CP7" s="1140"/>
      <c r="CQ7" s="1141"/>
      <c r="CR7" s="1139">
        <v>6</v>
      </c>
      <c r="CS7" s="1140"/>
      <c r="CT7" s="1140"/>
      <c r="CU7" s="1140"/>
      <c r="CV7" s="1141"/>
      <c r="CW7" s="1139" t="s">
        <v>576</v>
      </c>
      <c r="CX7" s="1140"/>
      <c r="CY7" s="1140"/>
      <c r="CZ7" s="1140"/>
      <c r="DA7" s="1141"/>
      <c r="DB7" s="1139" t="s">
        <v>576</v>
      </c>
      <c r="DC7" s="1140"/>
      <c r="DD7" s="1140"/>
      <c r="DE7" s="1140"/>
      <c r="DF7" s="1141"/>
      <c r="DG7" s="1139" t="s">
        <v>576</v>
      </c>
      <c r="DH7" s="1140"/>
      <c r="DI7" s="1140"/>
      <c r="DJ7" s="1140"/>
      <c r="DK7" s="1141"/>
      <c r="DL7" s="1139" t="s">
        <v>576</v>
      </c>
      <c r="DM7" s="1140"/>
      <c r="DN7" s="1140"/>
      <c r="DO7" s="1140"/>
      <c r="DP7" s="1141"/>
      <c r="DQ7" s="1139" t="s">
        <v>576</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19">
        <f>Q7</f>
        <v>2637</v>
      </c>
      <c r="R23" s="1120"/>
      <c r="S23" s="1120"/>
      <c r="T23" s="1120"/>
      <c r="U23" s="1120"/>
      <c r="V23" s="1120">
        <f>V7</f>
        <v>2560</v>
      </c>
      <c r="W23" s="1120"/>
      <c r="X23" s="1120"/>
      <c r="Y23" s="1120"/>
      <c r="Z23" s="1120"/>
      <c r="AA23" s="1120">
        <f>AA7</f>
        <v>37</v>
      </c>
      <c r="AB23" s="1120"/>
      <c r="AC23" s="1120"/>
      <c r="AD23" s="1120"/>
      <c r="AE23" s="1121"/>
      <c r="AF23" s="1122">
        <v>24</v>
      </c>
      <c r="AG23" s="1120"/>
      <c r="AH23" s="1120"/>
      <c r="AI23" s="1120"/>
      <c r="AJ23" s="1123"/>
      <c r="AK23" s="1124"/>
      <c r="AL23" s="1125"/>
      <c r="AM23" s="1125"/>
      <c r="AN23" s="1125"/>
      <c r="AO23" s="1125"/>
      <c r="AP23" s="1120">
        <f>AP7</f>
        <v>2081</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398</v>
      </c>
      <c r="C28" s="1102"/>
      <c r="D28" s="1102"/>
      <c r="E28" s="1102"/>
      <c r="F28" s="1102"/>
      <c r="G28" s="1102"/>
      <c r="H28" s="1102"/>
      <c r="I28" s="1102"/>
      <c r="J28" s="1102"/>
      <c r="K28" s="1102"/>
      <c r="L28" s="1102"/>
      <c r="M28" s="1102"/>
      <c r="N28" s="1102"/>
      <c r="O28" s="1102"/>
      <c r="P28" s="1103"/>
      <c r="Q28" s="1104">
        <v>251</v>
      </c>
      <c r="R28" s="1105"/>
      <c r="S28" s="1105"/>
      <c r="T28" s="1105"/>
      <c r="U28" s="1105"/>
      <c r="V28" s="1105">
        <v>243</v>
      </c>
      <c r="W28" s="1105"/>
      <c r="X28" s="1105"/>
      <c r="Y28" s="1105"/>
      <c r="Z28" s="1105"/>
      <c r="AA28" s="1105">
        <v>8</v>
      </c>
      <c r="AB28" s="1105"/>
      <c r="AC28" s="1105"/>
      <c r="AD28" s="1105"/>
      <c r="AE28" s="1106"/>
      <c r="AF28" s="1107">
        <v>8</v>
      </c>
      <c r="AG28" s="1105"/>
      <c r="AH28" s="1105"/>
      <c r="AI28" s="1105"/>
      <c r="AJ28" s="1108"/>
      <c r="AK28" s="1109">
        <v>19</v>
      </c>
      <c r="AL28" s="1097"/>
      <c r="AM28" s="1097"/>
      <c r="AN28" s="1097"/>
      <c r="AO28" s="1097"/>
      <c r="AP28" s="1097" t="s">
        <v>567</v>
      </c>
      <c r="AQ28" s="1097"/>
      <c r="AR28" s="1097"/>
      <c r="AS28" s="1097"/>
      <c r="AT28" s="1097"/>
      <c r="AU28" s="1097" t="s">
        <v>567</v>
      </c>
      <c r="AV28" s="1097"/>
      <c r="AW28" s="1097"/>
      <c r="AX28" s="1097"/>
      <c r="AY28" s="1097"/>
      <c r="AZ28" s="1098" t="s">
        <v>567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399</v>
      </c>
      <c r="C29" s="1089"/>
      <c r="D29" s="1089"/>
      <c r="E29" s="1089"/>
      <c r="F29" s="1089"/>
      <c r="G29" s="1089"/>
      <c r="H29" s="1089"/>
      <c r="I29" s="1089"/>
      <c r="J29" s="1089"/>
      <c r="K29" s="1089"/>
      <c r="L29" s="1089"/>
      <c r="M29" s="1089"/>
      <c r="N29" s="1089"/>
      <c r="O29" s="1089"/>
      <c r="P29" s="1090"/>
      <c r="Q29" s="1094">
        <v>178</v>
      </c>
      <c r="R29" s="1095"/>
      <c r="S29" s="1095"/>
      <c r="T29" s="1095"/>
      <c r="U29" s="1095"/>
      <c r="V29" s="1095">
        <v>161</v>
      </c>
      <c r="W29" s="1095"/>
      <c r="X29" s="1095"/>
      <c r="Y29" s="1095"/>
      <c r="Z29" s="1095"/>
      <c r="AA29" s="1095">
        <v>17</v>
      </c>
      <c r="AB29" s="1095"/>
      <c r="AC29" s="1095"/>
      <c r="AD29" s="1095"/>
      <c r="AE29" s="1096"/>
      <c r="AF29" s="1070">
        <v>17</v>
      </c>
      <c r="AG29" s="1071"/>
      <c r="AH29" s="1071"/>
      <c r="AI29" s="1071"/>
      <c r="AJ29" s="1072"/>
      <c r="AK29" s="1031">
        <v>38</v>
      </c>
      <c r="AL29" s="1022"/>
      <c r="AM29" s="1022"/>
      <c r="AN29" s="1022"/>
      <c r="AO29" s="1022"/>
      <c r="AP29" s="1022" t="s">
        <v>567</v>
      </c>
      <c r="AQ29" s="1022"/>
      <c r="AR29" s="1022"/>
      <c r="AS29" s="1022"/>
      <c r="AT29" s="1022"/>
      <c r="AU29" s="1022" t="s">
        <v>567</v>
      </c>
      <c r="AV29" s="1022"/>
      <c r="AW29" s="1022"/>
      <c r="AX29" s="1022"/>
      <c r="AY29" s="1022"/>
      <c r="AZ29" s="1093" t="s">
        <v>567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400</v>
      </c>
      <c r="C30" s="1089"/>
      <c r="D30" s="1089"/>
      <c r="E30" s="1089"/>
      <c r="F30" s="1089"/>
      <c r="G30" s="1089"/>
      <c r="H30" s="1089"/>
      <c r="I30" s="1089"/>
      <c r="J30" s="1089"/>
      <c r="K30" s="1089"/>
      <c r="L30" s="1089"/>
      <c r="M30" s="1089"/>
      <c r="N30" s="1089"/>
      <c r="O30" s="1089"/>
      <c r="P30" s="1090"/>
      <c r="Q30" s="1094">
        <v>23</v>
      </c>
      <c r="R30" s="1095"/>
      <c r="S30" s="1095"/>
      <c r="T30" s="1095"/>
      <c r="U30" s="1095"/>
      <c r="V30" s="1095">
        <v>23</v>
      </c>
      <c r="W30" s="1095"/>
      <c r="X30" s="1095"/>
      <c r="Y30" s="1095"/>
      <c r="Z30" s="1095"/>
      <c r="AA30" s="1095">
        <v>0</v>
      </c>
      <c r="AB30" s="1095"/>
      <c r="AC30" s="1095"/>
      <c r="AD30" s="1095"/>
      <c r="AE30" s="1096"/>
      <c r="AF30" s="1070">
        <v>0</v>
      </c>
      <c r="AG30" s="1071"/>
      <c r="AH30" s="1071"/>
      <c r="AI30" s="1071"/>
      <c r="AJ30" s="1072"/>
      <c r="AK30" s="1031">
        <v>9</v>
      </c>
      <c r="AL30" s="1022"/>
      <c r="AM30" s="1022"/>
      <c r="AN30" s="1022"/>
      <c r="AO30" s="1022"/>
      <c r="AP30" s="1022" t="s">
        <v>567</v>
      </c>
      <c r="AQ30" s="1022"/>
      <c r="AR30" s="1022"/>
      <c r="AS30" s="1022"/>
      <c r="AT30" s="1022"/>
      <c r="AU30" s="1022" t="s">
        <v>567</v>
      </c>
      <c r="AV30" s="1022"/>
      <c r="AW30" s="1022"/>
      <c r="AX30" s="1022"/>
      <c r="AY30" s="1022"/>
      <c r="AZ30" s="1093" t="s">
        <v>567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401</v>
      </c>
      <c r="C31" s="1089"/>
      <c r="D31" s="1089"/>
      <c r="E31" s="1089"/>
      <c r="F31" s="1089"/>
      <c r="G31" s="1089"/>
      <c r="H31" s="1089"/>
      <c r="I31" s="1089"/>
      <c r="J31" s="1089"/>
      <c r="K31" s="1089"/>
      <c r="L31" s="1089"/>
      <c r="M31" s="1089"/>
      <c r="N31" s="1089"/>
      <c r="O31" s="1089"/>
      <c r="P31" s="1090"/>
      <c r="Q31" s="1094">
        <v>181</v>
      </c>
      <c r="R31" s="1095"/>
      <c r="S31" s="1095"/>
      <c r="T31" s="1095"/>
      <c r="U31" s="1095"/>
      <c r="V31" s="1095">
        <v>180</v>
      </c>
      <c r="W31" s="1095"/>
      <c r="X31" s="1095"/>
      <c r="Y31" s="1095"/>
      <c r="Z31" s="1095"/>
      <c r="AA31" s="1095">
        <v>1</v>
      </c>
      <c r="AB31" s="1095"/>
      <c r="AC31" s="1095"/>
      <c r="AD31" s="1095"/>
      <c r="AE31" s="1096"/>
      <c r="AF31" s="1070">
        <v>1</v>
      </c>
      <c r="AG31" s="1071"/>
      <c r="AH31" s="1071"/>
      <c r="AI31" s="1071"/>
      <c r="AJ31" s="1072"/>
      <c r="AK31" s="1031">
        <v>109</v>
      </c>
      <c r="AL31" s="1022"/>
      <c r="AM31" s="1022"/>
      <c r="AN31" s="1022"/>
      <c r="AO31" s="1022"/>
      <c r="AP31" s="1022">
        <v>950</v>
      </c>
      <c r="AQ31" s="1022"/>
      <c r="AR31" s="1022"/>
      <c r="AS31" s="1022"/>
      <c r="AT31" s="1022"/>
      <c r="AU31" s="1022">
        <v>750</v>
      </c>
      <c r="AV31" s="1022"/>
      <c r="AW31" s="1022"/>
      <c r="AX31" s="1022"/>
      <c r="AY31" s="1022"/>
      <c r="AZ31" s="1093" t="s">
        <v>567</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403</v>
      </c>
      <c r="C32" s="1089"/>
      <c r="D32" s="1089"/>
      <c r="E32" s="1089"/>
      <c r="F32" s="1089"/>
      <c r="G32" s="1089"/>
      <c r="H32" s="1089"/>
      <c r="I32" s="1089"/>
      <c r="J32" s="1089"/>
      <c r="K32" s="1089"/>
      <c r="L32" s="1089"/>
      <c r="M32" s="1089"/>
      <c r="N32" s="1089"/>
      <c r="O32" s="1089"/>
      <c r="P32" s="1090"/>
      <c r="Q32" s="1094">
        <v>107</v>
      </c>
      <c r="R32" s="1095"/>
      <c r="S32" s="1095"/>
      <c r="T32" s="1095"/>
      <c r="U32" s="1095"/>
      <c r="V32" s="1095">
        <v>106</v>
      </c>
      <c r="W32" s="1095"/>
      <c r="X32" s="1095"/>
      <c r="Y32" s="1095"/>
      <c r="Z32" s="1095"/>
      <c r="AA32" s="1095">
        <v>1</v>
      </c>
      <c r="AB32" s="1095"/>
      <c r="AC32" s="1095"/>
      <c r="AD32" s="1095"/>
      <c r="AE32" s="1096"/>
      <c r="AF32" s="1070">
        <v>1</v>
      </c>
      <c r="AG32" s="1071"/>
      <c r="AH32" s="1071"/>
      <c r="AI32" s="1071"/>
      <c r="AJ32" s="1072"/>
      <c r="AK32" s="1031">
        <v>89</v>
      </c>
      <c r="AL32" s="1022"/>
      <c r="AM32" s="1022"/>
      <c r="AN32" s="1022"/>
      <c r="AO32" s="1022"/>
      <c r="AP32" s="1022">
        <v>503</v>
      </c>
      <c r="AQ32" s="1022"/>
      <c r="AR32" s="1022"/>
      <c r="AS32" s="1022"/>
      <c r="AT32" s="1022"/>
      <c r="AU32" s="1022">
        <v>427</v>
      </c>
      <c r="AV32" s="1022"/>
      <c r="AW32" s="1022"/>
      <c r="AX32" s="1022"/>
      <c r="AY32" s="1022"/>
      <c r="AZ32" s="1093" t="s">
        <v>567</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26</v>
      </c>
      <c r="AG63" s="1010"/>
      <c r="AH63" s="1010"/>
      <c r="AI63" s="1010"/>
      <c r="AJ63" s="1081"/>
      <c r="AK63" s="1082"/>
      <c r="AL63" s="1014"/>
      <c r="AM63" s="1014"/>
      <c r="AN63" s="1014"/>
      <c r="AO63" s="1014"/>
      <c r="AP63" s="1010">
        <f>AP31+AP32</f>
        <v>1453</v>
      </c>
      <c r="AQ63" s="1010"/>
      <c r="AR63" s="1010"/>
      <c r="AS63" s="1010"/>
      <c r="AT63" s="1010"/>
      <c r="AU63" s="1010">
        <f>AU31+AU32</f>
        <v>1177</v>
      </c>
      <c r="AV63" s="1010"/>
      <c r="AW63" s="1010"/>
      <c r="AX63" s="1010"/>
      <c r="AY63" s="1010"/>
      <c r="AZ63" s="1076"/>
      <c r="BA63" s="1076"/>
      <c r="BB63" s="1076"/>
      <c r="BC63" s="1076"/>
      <c r="BD63" s="1076"/>
      <c r="BE63" s="1011"/>
      <c r="BF63" s="1011"/>
      <c r="BG63" s="1011"/>
      <c r="BH63" s="1011"/>
      <c r="BI63" s="1012"/>
      <c r="BJ63" s="1077" t="s">
        <v>232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391</v>
      </c>
      <c r="W66" s="1053"/>
      <c r="X66" s="1053"/>
      <c r="Y66" s="1053"/>
      <c r="Z66" s="1054"/>
      <c r="AA66" s="1052" t="s">
        <v>392</v>
      </c>
      <c r="AB66" s="1053"/>
      <c r="AC66" s="1053"/>
      <c r="AD66" s="1053"/>
      <c r="AE66" s="1054"/>
      <c r="AF66" s="1058" t="s">
        <v>410</v>
      </c>
      <c r="AG66" s="1059"/>
      <c r="AH66" s="1059"/>
      <c r="AI66" s="1059"/>
      <c r="AJ66" s="1060"/>
      <c r="AK66" s="1052" t="s">
        <v>394</v>
      </c>
      <c r="AL66" s="1047"/>
      <c r="AM66" s="1047"/>
      <c r="AN66" s="1047"/>
      <c r="AO66" s="1048"/>
      <c r="AP66" s="1052" t="s">
        <v>411</v>
      </c>
      <c r="AQ66" s="1053"/>
      <c r="AR66" s="1053"/>
      <c r="AS66" s="1053"/>
      <c r="AT66" s="1054"/>
      <c r="AU66" s="1052" t="s">
        <v>412</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568</v>
      </c>
      <c r="C68" s="1037"/>
      <c r="D68" s="1037"/>
      <c r="E68" s="1037"/>
      <c r="F68" s="1037"/>
      <c r="G68" s="1037"/>
      <c r="H68" s="1037"/>
      <c r="I68" s="1037"/>
      <c r="J68" s="1037"/>
      <c r="K68" s="1037"/>
      <c r="L68" s="1037"/>
      <c r="M68" s="1037"/>
      <c r="N68" s="1037"/>
      <c r="O68" s="1037"/>
      <c r="P68" s="1038"/>
      <c r="Q68" s="1039">
        <v>295</v>
      </c>
      <c r="R68" s="1033"/>
      <c r="S68" s="1033"/>
      <c r="T68" s="1033"/>
      <c r="U68" s="1033"/>
      <c r="V68" s="1033">
        <v>276</v>
      </c>
      <c r="W68" s="1033"/>
      <c r="X68" s="1033"/>
      <c r="Y68" s="1033"/>
      <c r="Z68" s="1033"/>
      <c r="AA68" s="1033">
        <v>19</v>
      </c>
      <c r="AB68" s="1033"/>
      <c r="AC68" s="1033"/>
      <c r="AD68" s="1033"/>
      <c r="AE68" s="1033"/>
      <c r="AF68" s="1033" t="s">
        <v>567</v>
      </c>
      <c r="AG68" s="1033"/>
      <c r="AH68" s="1033"/>
      <c r="AI68" s="1033"/>
      <c r="AJ68" s="1033"/>
      <c r="AK68" s="1033" t="s">
        <v>567</v>
      </c>
      <c r="AL68" s="1033"/>
      <c r="AM68" s="1033"/>
      <c r="AN68" s="1033"/>
      <c r="AO68" s="1033"/>
      <c r="AP68" s="1033">
        <v>60</v>
      </c>
      <c r="AQ68" s="1033"/>
      <c r="AR68" s="1033"/>
      <c r="AS68" s="1033"/>
      <c r="AT68" s="1033"/>
      <c r="AU68" s="1033">
        <v>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569</v>
      </c>
      <c r="C69" s="1026"/>
      <c r="D69" s="1026"/>
      <c r="E69" s="1026"/>
      <c r="F69" s="1026"/>
      <c r="G69" s="1026"/>
      <c r="H69" s="1026"/>
      <c r="I69" s="1026"/>
      <c r="J69" s="1026"/>
      <c r="K69" s="1026"/>
      <c r="L69" s="1026"/>
      <c r="M69" s="1026"/>
      <c r="N69" s="1026"/>
      <c r="O69" s="1026"/>
      <c r="P69" s="1027"/>
      <c r="Q69" s="1028">
        <v>1491</v>
      </c>
      <c r="R69" s="1022"/>
      <c r="S69" s="1022"/>
      <c r="T69" s="1022"/>
      <c r="U69" s="1022"/>
      <c r="V69" s="1022">
        <v>1459</v>
      </c>
      <c r="W69" s="1022"/>
      <c r="X69" s="1022"/>
      <c r="Y69" s="1022"/>
      <c r="Z69" s="1022"/>
      <c r="AA69" s="1022">
        <v>32</v>
      </c>
      <c r="AB69" s="1022"/>
      <c r="AC69" s="1022"/>
      <c r="AD69" s="1022"/>
      <c r="AE69" s="1022"/>
      <c r="AF69" s="1022" t="s">
        <v>567</v>
      </c>
      <c r="AG69" s="1022"/>
      <c r="AH69" s="1022"/>
      <c r="AI69" s="1022"/>
      <c r="AJ69" s="1022"/>
      <c r="AK69" s="1022" t="s">
        <v>567</v>
      </c>
      <c r="AL69" s="1022"/>
      <c r="AM69" s="1022"/>
      <c r="AN69" s="1022"/>
      <c r="AO69" s="1022"/>
      <c r="AP69" s="1022">
        <v>59</v>
      </c>
      <c r="AQ69" s="1022"/>
      <c r="AR69" s="1022"/>
      <c r="AS69" s="1022"/>
      <c r="AT69" s="1022"/>
      <c r="AU69" s="1022" t="s">
        <v>567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f>AP68+AP69</f>
        <v>119</v>
      </c>
      <c r="AQ88" s="1010"/>
      <c r="AR88" s="1010"/>
      <c r="AS88" s="1010"/>
      <c r="AT88" s="1010"/>
      <c r="AU88" s="1010">
        <f>AU68</f>
        <v>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CR7</f>
        <v>6</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304</v>
      </c>
      <c r="AG109" s="945"/>
      <c r="AH109" s="945"/>
      <c r="AI109" s="945"/>
      <c r="AJ109" s="946"/>
      <c r="AK109" s="947" t="s">
        <v>303</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304</v>
      </c>
      <c r="BW109" s="945"/>
      <c r="BX109" s="945"/>
      <c r="BY109" s="945"/>
      <c r="BZ109" s="946"/>
      <c r="CA109" s="947" t="s">
        <v>303</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304</v>
      </c>
      <c r="DM109" s="945"/>
      <c r="DN109" s="945"/>
      <c r="DO109" s="945"/>
      <c r="DP109" s="946"/>
      <c r="DQ109" s="947" t="s">
        <v>303</v>
      </c>
      <c r="DR109" s="945"/>
      <c r="DS109" s="945"/>
      <c r="DT109" s="945"/>
      <c r="DU109" s="946"/>
      <c r="DV109" s="947" t="s">
        <v>423</v>
      </c>
      <c r="DW109" s="945"/>
      <c r="DX109" s="945"/>
      <c r="DY109" s="945"/>
      <c r="DZ109" s="976"/>
    </row>
    <row r="110" spans="1:131" s="246" customFormat="1" ht="26.25" customHeight="1">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204077</v>
      </c>
      <c r="AB110" s="938"/>
      <c r="AC110" s="938"/>
      <c r="AD110" s="938"/>
      <c r="AE110" s="939"/>
      <c r="AF110" s="940">
        <v>213879</v>
      </c>
      <c r="AG110" s="938"/>
      <c r="AH110" s="938"/>
      <c r="AI110" s="938"/>
      <c r="AJ110" s="939"/>
      <c r="AK110" s="940">
        <v>222257</v>
      </c>
      <c r="AL110" s="938"/>
      <c r="AM110" s="938"/>
      <c r="AN110" s="938"/>
      <c r="AO110" s="939"/>
      <c r="AP110" s="941">
        <v>18</v>
      </c>
      <c r="AQ110" s="942"/>
      <c r="AR110" s="942"/>
      <c r="AS110" s="942"/>
      <c r="AT110" s="943"/>
      <c r="AU110" s="977" t="s">
        <v>72</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2011691</v>
      </c>
      <c r="BR110" s="885"/>
      <c r="BS110" s="885"/>
      <c r="BT110" s="885"/>
      <c r="BU110" s="885"/>
      <c r="BV110" s="885">
        <v>1986538</v>
      </c>
      <c r="BW110" s="885"/>
      <c r="BX110" s="885"/>
      <c r="BY110" s="885"/>
      <c r="BZ110" s="885"/>
      <c r="CA110" s="885">
        <v>2081444</v>
      </c>
      <c r="CB110" s="885"/>
      <c r="CC110" s="885"/>
      <c r="CD110" s="885"/>
      <c r="CE110" s="885"/>
      <c r="CF110" s="909">
        <v>168.5</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387</v>
      </c>
      <c r="DH110" s="885"/>
      <c r="DI110" s="885"/>
      <c r="DJ110" s="885"/>
      <c r="DK110" s="885"/>
      <c r="DL110" s="885" t="s">
        <v>232</v>
      </c>
      <c r="DM110" s="885"/>
      <c r="DN110" s="885"/>
      <c r="DO110" s="885"/>
      <c r="DP110" s="885"/>
      <c r="DQ110" s="885" t="s">
        <v>429</v>
      </c>
      <c r="DR110" s="885"/>
      <c r="DS110" s="885"/>
      <c r="DT110" s="885"/>
      <c r="DU110" s="885"/>
      <c r="DV110" s="886" t="s">
        <v>387</v>
      </c>
      <c r="DW110" s="886"/>
      <c r="DX110" s="886"/>
      <c r="DY110" s="886"/>
      <c r="DZ110" s="887"/>
    </row>
    <row r="111" spans="1:131" s="246" customFormat="1" ht="26.25" customHeight="1">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232</v>
      </c>
      <c r="AB111" s="966"/>
      <c r="AC111" s="966"/>
      <c r="AD111" s="966"/>
      <c r="AE111" s="967"/>
      <c r="AF111" s="968" t="s">
        <v>232</v>
      </c>
      <c r="AG111" s="966"/>
      <c r="AH111" s="966"/>
      <c r="AI111" s="966"/>
      <c r="AJ111" s="967"/>
      <c r="AK111" s="968" t="s">
        <v>429</v>
      </c>
      <c r="AL111" s="966"/>
      <c r="AM111" s="966"/>
      <c r="AN111" s="966"/>
      <c r="AO111" s="967"/>
      <c r="AP111" s="969" t="s">
        <v>232</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v>12260</v>
      </c>
      <c r="BR111" s="857"/>
      <c r="BS111" s="857"/>
      <c r="BT111" s="857"/>
      <c r="BU111" s="857"/>
      <c r="BV111" s="857">
        <v>4946</v>
      </c>
      <c r="BW111" s="857"/>
      <c r="BX111" s="857"/>
      <c r="BY111" s="857"/>
      <c r="BZ111" s="857"/>
      <c r="CA111" s="857" t="s">
        <v>232</v>
      </c>
      <c r="CB111" s="857"/>
      <c r="CC111" s="857"/>
      <c r="CD111" s="857"/>
      <c r="CE111" s="857"/>
      <c r="CF111" s="918" t="s">
        <v>232</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387</v>
      </c>
      <c r="DH111" s="857"/>
      <c r="DI111" s="857"/>
      <c r="DJ111" s="857"/>
      <c r="DK111" s="857"/>
      <c r="DL111" s="857" t="s">
        <v>232</v>
      </c>
      <c r="DM111" s="857"/>
      <c r="DN111" s="857"/>
      <c r="DO111" s="857"/>
      <c r="DP111" s="857"/>
      <c r="DQ111" s="857" t="s">
        <v>232</v>
      </c>
      <c r="DR111" s="857"/>
      <c r="DS111" s="857"/>
      <c r="DT111" s="857"/>
      <c r="DU111" s="857"/>
      <c r="DV111" s="834" t="s">
        <v>232</v>
      </c>
      <c r="DW111" s="834"/>
      <c r="DX111" s="834"/>
      <c r="DY111" s="834"/>
      <c r="DZ111" s="835"/>
    </row>
    <row r="112" spans="1:131" s="246" customFormat="1" ht="26.25" customHeight="1">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232</v>
      </c>
      <c r="AG112" s="820"/>
      <c r="AH112" s="820"/>
      <c r="AI112" s="820"/>
      <c r="AJ112" s="821"/>
      <c r="AK112" s="822" t="s">
        <v>435</v>
      </c>
      <c r="AL112" s="820"/>
      <c r="AM112" s="820"/>
      <c r="AN112" s="820"/>
      <c r="AO112" s="821"/>
      <c r="AP112" s="867" t="s">
        <v>232</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1284117</v>
      </c>
      <c r="BR112" s="857"/>
      <c r="BS112" s="857"/>
      <c r="BT112" s="857"/>
      <c r="BU112" s="857"/>
      <c r="BV112" s="857">
        <v>1241271</v>
      </c>
      <c r="BW112" s="857"/>
      <c r="BX112" s="857"/>
      <c r="BY112" s="857"/>
      <c r="BZ112" s="857"/>
      <c r="CA112" s="857">
        <v>1177403</v>
      </c>
      <c r="CB112" s="857"/>
      <c r="CC112" s="857"/>
      <c r="CD112" s="857"/>
      <c r="CE112" s="857"/>
      <c r="CF112" s="918">
        <v>95.3</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232</v>
      </c>
      <c r="DM112" s="857"/>
      <c r="DN112" s="857"/>
      <c r="DO112" s="857"/>
      <c r="DP112" s="857"/>
      <c r="DQ112" s="857" t="s">
        <v>232</v>
      </c>
      <c r="DR112" s="857"/>
      <c r="DS112" s="857"/>
      <c r="DT112" s="857"/>
      <c r="DU112" s="857"/>
      <c r="DV112" s="834" t="s">
        <v>232</v>
      </c>
      <c r="DW112" s="834"/>
      <c r="DX112" s="834"/>
      <c r="DY112" s="834"/>
      <c r="DZ112" s="835"/>
    </row>
    <row r="113" spans="1:130" s="246" customFormat="1" ht="26.25" customHeight="1">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141164</v>
      </c>
      <c r="AB113" s="966"/>
      <c r="AC113" s="966"/>
      <c r="AD113" s="966"/>
      <c r="AE113" s="967"/>
      <c r="AF113" s="968">
        <v>139992</v>
      </c>
      <c r="AG113" s="966"/>
      <c r="AH113" s="966"/>
      <c r="AI113" s="966"/>
      <c r="AJ113" s="967"/>
      <c r="AK113" s="968">
        <v>130524</v>
      </c>
      <c r="AL113" s="966"/>
      <c r="AM113" s="966"/>
      <c r="AN113" s="966"/>
      <c r="AO113" s="967"/>
      <c r="AP113" s="969">
        <v>10.6</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41347</v>
      </c>
      <c r="BR113" s="857"/>
      <c r="BS113" s="857"/>
      <c r="BT113" s="857"/>
      <c r="BU113" s="857"/>
      <c r="BV113" s="857">
        <v>14371</v>
      </c>
      <c r="BW113" s="857"/>
      <c r="BX113" s="857"/>
      <c r="BY113" s="857"/>
      <c r="BZ113" s="857"/>
      <c r="CA113" s="857">
        <v>9077</v>
      </c>
      <c r="CB113" s="857"/>
      <c r="CC113" s="857"/>
      <c r="CD113" s="857"/>
      <c r="CE113" s="857"/>
      <c r="CF113" s="918">
        <v>0.7</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232</v>
      </c>
      <c r="DH113" s="820"/>
      <c r="DI113" s="820"/>
      <c r="DJ113" s="820"/>
      <c r="DK113" s="821"/>
      <c r="DL113" s="822" t="s">
        <v>232</v>
      </c>
      <c r="DM113" s="820"/>
      <c r="DN113" s="820"/>
      <c r="DO113" s="820"/>
      <c r="DP113" s="821"/>
      <c r="DQ113" s="822" t="s">
        <v>387</v>
      </c>
      <c r="DR113" s="820"/>
      <c r="DS113" s="820"/>
      <c r="DT113" s="820"/>
      <c r="DU113" s="821"/>
      <c r="DV113" s="867" t="s">
        <v>232</v>
      </c>
      <c r="DW113" s="868"/>
      <c r="DX113" s="868"/>
      <c r="DY113" s="868"/>
      <c r="DZ113" s="869"/>
    </row>
    <row r="114" spans="1:130" s="246" customFormat="1" ht="26.25" customHeight="1">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38549</v>
      </c>
      <c r="AB114" s="820"/>
      <c r="AC114" s="820"/>
      <c r="AD114" s="820"/>
      <c r="AE114" s="821"/>
      <c r="AF114" s="822">
        <v>27302</v>
      </c>
      <c r="AG114" s="820"/>
      <c r="AH114" s="820"/>
      <c r="AI114" s="820"/>
      <c r="AJ114" s="821"/>
      <c r="AK114" s="822">
        <v>5388</v>
      </c>
      <c r="AL114" s="820"/>
      <c r="AM114" s="820"/>
      <c r="AN114" s="820"/>
      <c r="AO114" s="821"/>
      <c r="AP114" s="867">
        <v>0.4</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397137</v>
      </c>
      <c r="BR114" s="857"/>
      <c r="BS114" s="857"/>
      <c r="BT114" s="857"/>
      <c r="BU114" s="857"/>
      <c r="BV114" s="857">
        <v>393251</v>
      </c>
      <c r="BW114" s="857"/>
      <c r="BX114" s="857"/>
      <c r="BY114" s="857"/>
      <c r="BZ114" s="857"/>
      <c r="CA114" s="857">
        <v>391106</v>
      </c>
      <c r="CB114" s="857"/>
      <c r="CC114" s="857"/>
      <c r="CD114" s="857"/>
      <c r="CE114" s="857"/>
      <c r="CF114" s="918">
        <v>31.7</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429</v>
      </c>
      <c r="DH114" s="820"/>
      <c r="DI114" s="820"/>
      <c r="DJ114" s="820"/>
      <c r="DK114" s="821"/>
      <c r="DL114" s="822" t="s">
        <v>429</v>
      </c>
      <c r="DM114" s="820"/>
      <c r="DN114" s="820"/>
      <c r="DO114" s="820"/>
      <c r="DP114" s="821"/>
      <c r="DQ114" s="822" t="s">
        <v>429</v>
      </c>
      <c r="DR114" s="820"/>
      <c r="DS114" s="820"/>
      <c r="DT114" s="820"/>
      <c r="DU114" s="821"/>
      <c r="DV114" s="867" t="s">
        <v>429</v>
      </c>
      <c r="DW114" s="868"/>
      <c r="DX114" s="868"/>
      <c r="DY114" s="868"/>
      <c r="DZ114" s="869"/>
    </row>
    <row r="115" spans="1:130" s="246" customFormat="1" ht="26.25" customHeight="1">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426</v>
      </c>
      <c r="AB115" s="966"/>
      <c r="AC115" s="966"/>
      <c r="AD115" s="966"/>
      <c r="AE115" s="967"/>
      <c r="AF115" s="968">
        <v>345</v>
      </c>
      <c r="AG115" s="966"/>
      <c r="AH115" s="966"/>
      <c r="AI115" s="966"/>
      <c r="AJ115" s="967"/>
      <c r="AK115" s="968">
        <v>284</v>
      </c>
      <c r="AL115" s="966"/>
      <c r="AM115" s="966"/>
      <c r="AN115" s="966"/>
      <c r="AO115" s="967"/>
      <c r="AP115" s="969">
        <v>0</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t="s">
        <v>232</v>
      </c>
      <c r="BR115" s="857"/>
      <c r="BS115" s="857"/>
      <c r="BT115" s="857"/>
      <c r="BU115" s="857"/>
      <c r="BV115" s="857" t="s">
        <v>232</v>
      </c>
      <c r="BW115" s="857"/>
      <c r="BX115" s="857"/>
      <c r="BY115" s="857"/>
      <c r="BZ115" s="857"/>
      <c r="CA115" s="857" t="s">
        <v>429</v>
      </c>
      <c r="CB115" s="857"/>
      <c r="CC115" s="857"/>
      <c r="CD115" s="857"/>
      <c r="CE115" s="857"/>
      <c r="CF115" s="918" t="s">
        <v>232</v>
      </c>
      <c r="CG115" s="919"/>
      <c r="CH115" s="919"/>
      <c r="CI115" s="919"/>
      <c r="CJ115" s="919"/>
      <c r="CK115" s="974"/>
      <c r="CL115" s="861"/>
      <c r="CM115" s="855" t="s">
        <v>446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429</v>
      </c>
      <c r="DH115" s="820"/>
      <c r="DI115" s="820"/>
      <c r="DJ115" s="820"/>
      <c r="DK115" s="821"/>
      <c r="DL115" s="822" t="s">
        <v>429</v>
      </c>
      <c r="DM115" s="820"/>
      <c r="DN115" s="820"/>
      <c r="DO115" s="820"/>
      <c r="DP115" s="821"/>
      <c r="DQ115" s="822" t="s">
        <v>435</v>
      </c>
      <c r="DR115" s="820"/>
      <c r="DS115" s="820"/>
      <c r="DT115" s="820"/>
      <c r="DU115" s="821"/>
      <c r="DV115" s="867" t="s">
        <v>232</v>
      </c>
      <c r="DW115" s="868"/>
      <c r="DX115" s="868"/>
      <c r="DY115" s="868"/>
      <c r="DZ115" s="869"/>
    </row>
    <row r="116" spans="1:130" s="246" customFormat="1" ht="26.25" customHeight="1">
      <c r="A116" s="963"/>
      <c r="B116" s="964"/>
      <c r="C116" s="923" t="s">
        <v>447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232</v>
      </c>
      <c r="AB116" s="820"/>
      <c r="AC116" s="820"/>
      <c r="AD116" s="820"/>
      <c r="AE116" s="821"/>
      <c r="AF116" s="822" t="s">
        <v>429</v>
      </c>
      <c r="AG116" s="820"/>
      <c r="AH116" s="820"/>
      <c r="AI116" s="820"/>
      <c r="AJ116" s="821"/>
      <c r="AK116" s="822" t="s">
        <v>435</v>
      </c>
      <c r="AL116" s="820"/>
      <c r="AM116" s="820"/>
      <c r="AN116" s="820"/>
      <c r="AO116" s="821"/>
      <c r="AP116" s="867" t="s">
        <v>232</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56" t="s">
        <v>232</v>
      </c>
      <c r="BR116" s="857"/>
      <c r="BS116" s="857"/>
      <c r="BT116" s="857"/>
      <c r="BU116" s="857"/>
      <c r="BV116" s="857" t="s">
        <v>387</v>
      </c>
      <c r="BW116" s="857"/>
      <c r="BX116" s="857"/>
      <c r="BY116" s="857"/>
      <c r="BZ116" s="857"/>
      <c r="CA116" s="857" t="s">
        <v>435</v>
      </c>
      <c r="CB116" s="857"/>
      <c r="CC116" s="857"/>
      <c r="CD116" s="857"/>
      <c r="CE116" s="857"/>
      <c r="CF116" s="918" t="s">
        <v>232</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232</v>
      </c>
      <c r="DH116" s="820"/>
      <c r="DI116" s="820"/>
      <c r="DJ116" s="820"/>
      <c r="DK116" s="821"/>
      <c r="DL116" s="822" t="s">
        <v>232</v>
      </c>
      <c r="DM116" s="820"/>
      <c r="DN116" s="820"/>
      <c r="DO116" s="820"/>
      <c r="DP116" s="821"/>
      <c r="DQ116" s="822" t="s">
        <v>387</v>
      </c>
      <c r="DR116" s="820"/>
      <c r="DS116" s="820"/>
      <c r="DT116" s="820"/>
      <c r="DU116" s="821"/>
      <c r="DV116" s="867" t="s">
        <v>232</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384216</v>
      </c>
      <c r="AB117" s="952"/>
      <c r="AC117" s="952"/>
      <c r="AD117" s="952"/>
      <c r="AE117" s="953"/>
      <c r="AF117" s="954">
        <v>381518</v>
      </c>
      <c r="AG117" s="952"/>
      <c r="AH117" s="952"/>
      <c r="AI117" s="952"/>
      <c r="AJ117" s="953"/>
      <c r="AK117" s="954">
        <v>358453</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56" t="s">
        <v>429</v>
      </c>
      <c r="BR117" s="857"/>
      <c r="BS117" s="857"/>
      <c r="BT117" s="857"/>
      <c r="BU117" s="857"/>
      <c r="BV117" s="857" t="s">
        <v>429</v>
      </c>
      <c r="BW117" s="857"/>
      <c r="BX117" s="857"/>
      <c r="BY117" s="857"/>
      <c r="BZ117" s="857"/>
      <c r="CA117" s="857" t="s">
        <v>232</v>
      </c>
      <c r="CB117" s="857"/>
      <c r="CC117" s="857"/>
      <c r="CD117" s="857"/>
      <c r="CE117" s="857"/>
      <c r="CF117" s="918" t="s">
        <v>387</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429</v>
      </c>
      <c r="DH117" s="820"/>
      <c r="DI117" s="820"/>
      <c r="DJ117" s="820"/>
      <c r="DK117" s="821"/>
      <c r="DL117" s="822" t="s">
        <v>387</v>
      </c>
      <c r="DM117" s="820"/>
      <c r="DN117" s="820"/>
      <c r="DO117" s="820"/>
      <c r="DP117" s="821"/>
      <c r="DQ117" s="822" t="s">
        <v>429</v>
      </c>
      <c r="DR117" s="820"/>
      <c r="DS117" s="820"/>
      <c r="DT117" s="820"/>
      <c r="DU117" s="821"/>
      <c r="DV117" s="867" t="s">
        <v>387</v>
      </c>
      <c r="DW117" s="868"/>
      <c r="DX117" s="868"/>
      <c r="DY117" s="868"/>
      <c r="DZ117" s="869"/>
    </row>
    <row r="118" spans="1:130" s="246" customFormat="1" ht="26.25" customHeight="1">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304</v>
      </c>
      <c r="AG118" s="945"/>
      <c r="AH118" s="945"/>
      <c r="AI118" s="945"/>
      <c r="AJ118" s="946"/>
      <c r="AK118" s="947" t="s">
        <v>303</v>
      </c>
      <c r="AL118" s="945"/>
      <c r="AM118" s="945"/>
      <c r="AN118" s="945"/>
      <c r="AO118" s="946"/>
      <c r="AP118" s="948" t="s">
        <v>423</v>
      </c>
      <c r="AQ118" s="949"/>
      <c r="AR118" s="949"/>
      <c r="AS118" s="949"/>
      <c r="AT118" s="950"/>
      <c r="AU118" s="979"/>
      <c r="AV118" s="980"/>
      <c r="AW118" s="980"/>
      <c r="AX118" s="980"/>
      <c r="AY118" s="980"/>
      <c r="AZ118" s="922" t="s">
        <v>453</v>
      </c>
      <c r="BA118" s="923"/>
      <c r="BB118" s="923"/>
      <c r="BC118" s="923"/>
      <c r="BD118" s="923"/>
      <c r="BE118" s="923"/>
      <c r="BF118" s="923"/>
      <c r="BG118" s="923"/>
      <c r="BH118" s="923"/>
      <c r="BI118" s="923"/>
      <c r="BJ118" s="923"/>
      <c r="BK118" s="923"/>
      <c r="BL118" s="923"/>
      <c r="BM118" s="923"/>
      <c r="BN118" s="923"/>
      <c r="BO118" s="923"/>
      <c r="BP118" s="924"/>
      <c r="BQ118" s="925" t="s">
        <v>387</v>
      </c>
      <c r="BR118" s="888"/>
      <c r="BS118" s="888"/>
      <c r="BT118" s="888"/>
      <c r="BU118" s="888"/>
      <c r="BV118" s="888" t="s">
        <v>387</v>
      </c>
      <c r="BW118" s="888"/>
      <c r="BX118" s="888"/>
      <c r="BY118" s="888"/>
      <c r="BZ118" s="888"/>
      <c r="CA118" s="888" t="s">
        <v>387</v>
      </c>
      <c r="CB118" s="888"/>
      <c r="CC118" s="888"/>
      <c r="CD118" s="888"/>
      <c r="CE118" s="888"/>
      <c r="CF118" s="918" t="s">
        <v>387</v>
      </c>
      <c r="CG118" s="919"/>
      <c r="CH118" s="919"/>
      <c r="CI118" s="919"/>
      <c r="CJ118" s="919"/>
      <c r="CK118" s="974"/>
      <c r="CL118" s="861"/>
      <c r="CM118" s="864" t="s">
        <v>454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429</v>
      </c>
      <c r="DH118" s="820"/>
      <c r="DI118" s="820"/>
      <c r="DJ118" s="820"/>
      <c r="DK118" s="821"/>
      <c r="DL118" s="822" t="s">
        <v>429</v>
      </c>
      <c r="DM118" s="820"/>
      <c r="DN118" s="820"/>
      <c r="DO118" s="820"/>
      <c r="DP118" s="821"/>
      <c r="DQ118" s="822" t="s">
        <v>387</v>
      </c>
      <c r="DR118" s="820"/>
      <c r="DS118" s="820"/>
      <c r="DT118" s="820"/>
      <c r="DU118" s="821"/>
      <c r="DV118" s="867" t="s">
        <v>387</v>
      </c>
      <c r="DW118" s="868"/>
      <c r="DX118" s="868"/>
      <c r="DY118" s="868"/>
      <c r="DZ118" s="869"/>
    </row>
    <row r="119" spans="1:130" s="246" customFormat="1" ht="26.25" customHeight="1">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387</v>
      </c>
      <c r="AB119" s="938"/>
      <c r="AC119" s="938"/>
      <c r="AD119" s="938"/>
      <c r="AE119" s="939"/>
      <c r="AF119" s="940" t="s">
        <v>429</v>
      </c>
      <c r="AG119" s="938"/>
      <c r="AH119" s="938"/>
      <c r="AI119" s="938"/>
      <c r="AJ119" s="939"/>
      <c r="AK119" s="940" t="s">
        <v>387</v>
      </c>
      <c r="AL119" s="938"/>
      <c r="AM119" s="938"/>
      <c r="AN119" s="938"/>
      <c r="AO119" s="939"/>
      <c r="AP119" s="941" t="s">
        <v>387</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455</v>
      </c>
      <c r="BP119" s="921"/>
      <c r="BQ119" s="925">
        <v>3746552</v>
      </c>
      <c r="BR119" s="888"/>
      <c r="BS119" s="888"/>
      <c r="BT119" s="888"/>
      <c r="BU119" s="888"/>
      <c r="BV119" s="888">
        <v>3640377</v>
      </c>
      <c r="BW119" s="888"/>
      <c r="BX119" s="888"/>
      <c r="BY119" s="888"/>
      <c r="BZ119" s="888"/>
      <c r="CA119" s="888">
        <v>3659030</v>
      </c>
      <c r="CB119" s="888"/>
      <c r="CC119" s="888"/>
      <c r="CD119" s="888"/>
      <c r="CE119" s="888"/>
      <c r="CF119" s="786"/>
      <c r="CG119" s="787"/>
      <c r="CH119" s="787"/>
      <c r="CI119" s="787"/>
      <c r="CJ119" s="877"/>
      <c r="CK119" s="975"/>
      <c r="CL119" s="863"/>
      <c r="CM119" s="881" t="s">
        <v>456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12260</v>
      </c>
      <c r="DH119" s="803"/>
      <c r="DI119" s="803"/>
      <c r="DJ119" s="803"/>
      <c r="DK119" s="804"/>
      <c r="DL119" s="805">
        <v>4946</v>
      </c>
      <c r="DM119" s="803"/>
      <c r="DN119" s="803"/>
      <c r="DO119" s="803"/>
      <c r="DP119" s="804"/>
      <c r="DQ119" s="805" t="s">
        <v>429</v>
      </c>
      <c r="DR119" s="803"/>
      <c r="DS119" s="803"/>
      <c r="DT119" s="803"/>
      <c r="DU119" s="804"/>
      <c r="DV119" s="891" t="s">
        <v>232</v>
      </c>
      <c r="DW119" s="892"/>
      <c r="DX119" s="892"/>
      <c r="DY119" s="892"/>
      <c r="DZ119" s="893"/>
    </row>
    <row r="120" spans="1:130" s="246" customFormat="1" ht="26.25" customHeight="1">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232</v>
      </c>
      <c r="AB120" s="820"/>
      <c r="AC120" s="820"/>
      <c r="AD120" s="820"/>
      <c r="AE120" s="821"/>
      <c r="AF120" s="822" t="s">
        <v>429</v>
      </c>
      <c r="AG120" s="820"/>
      <c r="AH120" s="820"/>
      <c r="AI120" s="820"/>
      <c r="AJ120" s="821"/>
      <c r="AK120" s="822" t="s">
        <v>429</v>
      </c>
      <c r="AL120" s="820"/>
      <c r="AM120" s="820"/>
      <c r="AN120" s="820"/>
      <c r="AO120" s="821"/>
      <c r="AP120" s="867" t="s">
        <v>429</v>
      </c>
      <c r="AQ120" s="868"/>
      <c r="AR120" s="868"/>
      <c r="AS120" s="868"/>
      <c r="AT120" s="869"/>
      <c r="AU120" s="926" t="s">
        <v>457</v>
      </c>
      <c r="AV120" s="927"/>
      <c r="AW120" s="927"/>
      <c r="AX120" s="927"/>
      <c r="AY120" s="928"/>
      <c r="AZ120" s="903" t="s">
        <v>458</v>
      </c>
      <c r="BA120" s="848"/>
      <c r="BB120" s="848"/>
      <c r="BC120" s="848"/>
      <c r="BD120" s="848"/>
      <c r="BE120" s="848"/>
      <c r="BF120" s="848"/>
      <c r="BG120" s="848"/>
      <c r="BH120" s="848"/>
      <c r="BI120" s="848"/>
      <c r="BJ120" s="848"/>
      <c r="BK120" s="848"/>
      <c r="BL120" s="848"/>
      <c r="BM120" s="848"/>
      <c r="BN120" s="848"/>
      <c r="BO120" s="848"/>
      <c r="BP120" s="849"/>
      <c r="BQ120" s="904">
        <v>3491817</v>
      </c>
      <c r="BR120" s="885"/>
      <c r="BS120" s="885"/>
      <c r="BT120" s="885"/>
      <c r="BU120" s="885"/>
      <c r="BV120" s="885">
        <v>3473082</v>
      </c>
      <c r="BW120" s="885"/>
      <c r="BX120" s="885"/>
      <c r="BY120" s="885"/>
      <c r="BZ120" s="885"/>
      <c r="CA120" s="885">
        <v>3072119</v>
      </c>
      <c r="CB120" s="885"/>
      <c r="CC120" s="885"/>
      <c r="CD120" s="885"/>
      <c r="CE120" s="885"/>
      <c r="CF120" s="909">
        <v>248.7</v>
      </c>
      <c r="CG120" s="910"/>
      <c r="CH120" s="910"/>
      <c r="CI120" s="910"/>
      <c r="CJ120" s="910"/>
      <c r="CK120" s="911" t="s">
        <v>459</v>
      </c>
      <c r="CL120" s="895"/>
      <c r="CM120" s="895"/>
      <c r="CN120" s="895"/>
      <c r="CO120" s="896"/>
      <c r="CP120" s="915" t="s">
        <v>460</v>
      </c>
      <c r="CQ120" s="916"/>
      <c r="CR120" s="916"/>
      <c r="CS120" s="916"/>
      <c r="CT120" s="916"/>
      <c r="CU120" s="916"/>
      <c r="CV120" s="916"/>
      <c r="CW120" s="916"/>
      <c r="CX120" s="916"/>
      <c r="CY120" s="916"/>
      <c r="CZ120" s="916"/>
      <c r="DA120" s="916"/>
      <c r="DB120" s="916"/>
      <c r="DC120" s="916"/>
      <c r="DD120" s="916"/>
      <c r="DE120" s="916"/>
      <c r="DF120" s="917"/>
      <c r="DG120" s="904">
        <v>834107</v>
      </c>
      <c r="DH120" s="885"/>
      <c r="DI120" s="885"/>
      <c r="DJ120" s="885"/>
      <c r="DK120" s="885"/>
      <c r="DL120" s="885">
        <v>820749</v>
      </c>
      <c r="DM120" s="885"/>
      <c r="DN120" s="885"/>
      <c r="DO120" s="885"/>
      <c r="DP120" s="885"/>
      <c r="DQ120" s="885">
        <v>750413</v>
      </c>
      <c r="DR120" s="885"/>
      <c r="DS120" s="885"/>
      <c r="DT120" s="885"/>
      <c r="DU120" s="885"/>
      <c r="DV120" s="886">
        <v>60.7</v>
      </c>
      <c r="DW120" s="886"/>
      <c r="DX120" s="886"/>
      <c r="DY120" s="886"/>
      <c r="DZ120" s="887"/>
    </row>
    <row r="121" spans="1:130" s="246" customFormat="1" ht="26.25" customHeight="1">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429</v>
      </c>
      <c r="AB121" s="820"/>
      <c r="AC121" s="820"/>
      <c r="AD121" s="820"/>
      <c r="AE121" s="821"/>
      <c r="AF121" s="822" t="s">
        <v>429</v>
      </c>
      <c r="AG121" s="820"/>
      <c r="AH121" s="820"/>
      <c r="AI121" s="820"/>
      <c r="AJ121" s="821"/>
      <c r="AK121" s="822" t="s">
        <v>429</v>
      </c>
      <c r="AL121" s="820"/>
      <c r="AM121" s="820"/>
      <c r="AN121" s="820"/>
      <c r="AO121" s="821"/>
      <c r="AP121" s="867" t="s">
        <v>429</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v>37742</v>
      </c>
      <c r="BR121" s="857"/>
      <c r="BS121" s="857"/>
      <c r="BT121" s="857"/>
      <c r="BU121" s="857"/>
      <c r="BV121" s="857">
        <v>31634</v>
      </c>
      <c r="BW121" s="857"/>
      <c r="BX121" s="857"/>
      <c r="BY121" s="857"/>
      <c r="BZ121" s="857"/>
      <c r="CA121" s="857">
        <v>25455</v>
      </c>
      <c r="CB121" s="857"/>
      <c r="CC121" s="857"/>
      <c r="CD121" s="857"/>
      <c r="CE121" s="857"/>
      <c r="CF121" s="918">
        <v>2.1</v>
      </c>
      <c r="CG121" s="919"/>
      <c r="CH121" s="919"/>
      <c r="CI121" s="919"/>
      <c r="CJ121" s="919"/>
      <c r="CK121" s="912"/>
      <c r="CL121" s="898"/>
      <c r="CM121" s="898"/>
      <c r="CN121" s="898"/>
      <c r="CO121" s="899"/>
      <c r="CP121" s="878" t="s">
        <v>463</v>
      </c>
      <c r="CQ121" s="879"/>
      <c r="CR121" s="879"/>
      <c r="CS121" s="879"/>
      <c r="CT121" s="879"/>
      <c r="CU121" s="879"/>
      <c r="CV121" s="879"/>
      <c r="CW121" s="879"/>
      <c r="CX121" s="879"/>
      <c r="CY121" s="879"/>
      <c r="CZ121" s="879"/>
      <c r="DA121" s="879"/>
      <c r="DB121" s="879"/>
      <c r="DC121" s="879"/>
      <c r="DD121" s="879"/>
      <c r="DE121" s="879"/>
      <c r="DF121" s="880"/>
      <c r="DG121" s="856">
        <v>450010</v>
      </c>
      <c r="DH121" s="857"/>
      <c r="DI121" s="857"/>
      <c r="DJ121" s="857"/>
      <c r="DK121" s="857"/>
      <c r="DL121" s="857">
        <v>420522</v>
      </c>
      <c r="DM121" s="857"/>
      <c r="DN121" s="857"/>
      <c r="DO121" s="857"/>
      <c r="DP121" s="857"/>
      <c r="DQ121" s="857">
        <v>426990</v>
      </c>
      <c r="DR121" s="857"/>
      <c r="DS121" s="857"/>
      <c r="DT121" s="857"/>
      <c r="DU121" s="857"/>
      <c r="DV121" s="834">
        <v>34.6</v>
      </c>
      <c r="DW121" s="834"/>
      <c r="DX121" s="834"/>
      <c r="DY121" s="834"/>
      <c r="DZ121" s="835"/>
    </row>
    <row r="122" spans="1:130" s="246" customFormat="1" ht="26.25" customHeight="1">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429</v>
      </c>
      <c r="AB122" s="820"/>
      <c r="AC122" s="820"/>
      <c r="AD122" s="820"/>
      <c r="AE122" s="821"/>
      <c r="AF122" s="822" t="s">
        <v>429</v>
      </c>
      <c r="AG122" s="820"/>
      <c r="AH122" s="820"/>
      <c r="AI122" s="820"/>
      <c r="AJ122" s="821"/>
      <c r="AK122" s="822" t="s">
        <v>429</v>
      </c>
      <c r="AL122" s="820"/>
      <c r="AM122" s="820"/>
      <c r="AN122" s="820"/>
      <c r="AO122" s="821"/>
      <c r="AP122" s="867" t="s">
        <v>232</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2436319</v>
      </c>
      <c r="BR122" s="888"/>
      <c r="BS122" s="888"/>
      <c r="BT122" s="888"/>
      <c r="BU122" s="888"/>
      <c r="BV122" s="888">
        <v>2309547</v>
      </c>
      <c r="BW122" s="888"/>
      <c r="BX122" s="888"/>
      <c r="BY122" s="888"/>
      <c r="BZ122" s="888"/>
      <c r="CA122" s="888">
        <v>2286133</v>
      </c>
      <c r="CB122" s="888"/>
      <c r="CC122" s="888"/>
      <c r="CD122" s="888"/>
      <c r="CE122" s="888"/>
      <c r="CF122" s="889">
        <v>185</v>
      </c>
      <c r="CG122" s="890"/>
      <c r="CH122" s="890"/>
      <c r="CI122" s="890"/>
      <c r="CJ122" s="890"/>
      <c r="CK122" s="912"/>
      <c r="CL122" s="898"/>
      <c r="CM122" s="898"/>
      <c r="CN122" s="898"/>
      <c r="CO122" s="899"/>
      <c r="CP122" s="878" t="s">
        <v>399</v>
      </c>
      <c r="CQ122" s="879"/>
      <c r="CR122" s="879"/>
      <c r="CS122" s="879"/>
      <c r="CT122" s="879"/>
      <c r="CU122" s="879"/>
      <c r="CV122" s="879"/>
      <c r="CW122" s="879"/>
      <c r="CX122" s="879"/>
      <c r="CY122" s="879"/>
      <c r="CZ122" s="879"/>
      <c r="DA122" s="879"/>
      <c r="DB122" s="879"/>
      <c r="DC122" s="879"/>
      <c r="DD122" s="879"/>
      <c r="DE122" s="879"/>
      <c r="DF122" s="880"/>
      <c r="DG122" s="856" t="s">
        <v>429</v>
      </c>
      <c r="DH122" s="857"/>
      <c r="DI122" s="857"/>
      <c r="DJ122" s="857"/>
      <c r="DK122" s="857"/>
      <c r="DL122" s="857" t="s">
        <v>232</v>
      </c>
      <c r="DM122" s="857"/>
      <c r="DN122" s="857"/>
      <c r="DO122" s="857"/>
      <c r="DP122" s="857"/>
      <c r="DQ122" s="857" t="s">
        <v>429</v>
      </c>
      <c r="DR122" s="857"/>
      <c r="DS122" s="857"/>
      <c r="DT122" s="857"/>
      <c r="DU122" s="857"/>
      <c r="DV122" s="834" t="s">
        <v>429</v>
      </c>
      <c r="DW122" s="834"/>
      <c r="DX122" s="834"/>
      <c r="DY122" s="834"/>
      <c r="DZ122" s="835"/>
    </row>
    <row r="123" spans="1:130" s="246" customFormat="1" ht="26.25" customHeight="1">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232</v>
      </c>
      <c r="AB123" s="820"/>
      <c r="AC123" s="820"/>
      <c r="AD123" s="820"/>
      <c r="AE123" s="821"/>
      <c r="AF123" s="822" t="s">
        <v>429</v>
      </c>
      <c r="AG123" s="820"/>
      <c r="AH123" s="820"/>
      <c r="AI123" s="820"/>
      <c r="AJ123" s="821"/>
      <c r="AK123" s="822" t="s">
        <v>387</v>
      </c>
      <c r="AL123" s="820"/>
      <c r="AM123" s="820"/>
      <c r="AN123" s="820"/>
      <c r="AO123" s="821"/>
      <c r="AP123" s="867" t="s">
        <v>232</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465</v>
      </c>
      <c r="BP123" s="921"/>
      <c r="BQ123" s="875">
        <v>5965878</v>
      </c>
      <c r="BR123" s="876"/>
      <c r="BS123" s="876"/>
      <c r="BT123" s="876"/>
      <c r="BU123" s="876"/>
      <c r="BV123" s="876">
        <v>5814263</v>
      </c>
      <c r="BW123" s="876"/>
      <c r="BX123" s="876"/>
      <c r="BY123" s="876"/>
      <c r="BZ123" s="876"/>
      <c r="CA123" s="876">
        <v>5383707</v>
      </c>
      <c r="CB123" s="876"/>
      <c r="CC123" s="876"/>
      <c r="CD123" s="876"/>
      <c r="CE123" s="876"/>
      <c r="CF123" s="786"/>
      <c r="CG123" s="787"/>
      <c r="CH123" s="787"/>
      <c r="CI123" s="787"/>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19" t="s">
        <v>232</v>
      </c>
      <c r="DH123" s="820"/>
      <c r="DI123" s="820"/>
      <c r="DJ123" s="820"/>
      <c r="DK123" s="821"/>
      <c r="DL123" s="822" t="s">
        <v>232</v>
      </c>
      <c r="DM123" s="820"/>
      <c r="DN123" s="820"/>
      <c r="DO123" s="820"/>
      <c r="DP123" s="821"/>
      <c r="DQ123" s="822" t="s">
        <v>232</v>
      </c>
      <c r="DR123" s="820"/>
      <c r="DS123" s="820"/>
      <c r="DT123" s="820"/>
      <c r="DU123" s="821"/>
      <c r="DV123" s="867" t="s">
        <v>232</v>
      </c>
      <c r="DW123" s="868"/>
      <c r="DX123" s="868"/>
      <c r="DY123" s="868"/>
      <c r="DZ123" s="869"/>
    </row>
    <row r="124" spans="1:130" s="246" customFormat="1" ht="26.25" customHeight="1" thickBot="1">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232</v>
      </c>
      <c r="AB124" s="820"/>
      <c r="AC124" s="820"/>
      <c r="AD124" s="820"/>
      <c r="AE124" s="821"/>
      <c r="AF124" s="822" t="s">
        <v>232</v>
      </c>
      <c r="AG124" s="820"/>
      <c r="AH124" s="820"/>
      <c r="AI124" s="820"/>
      <c r="AJ124" s="821"/>
      <c r="AK124" s="822" t="s">
        <v>232</v>
      </c>
      <c r="AL124" s="820"/>
      <c r="AM124" s="820"/>
      <c r="AN124" s="820"/>
      <c r="AO124" s="821"/>
      <c r="AP124" s="867" t="s">
        <v>232</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232</v>
      </c>
      <c r="BR124" s="874"/>
      <c r="BS124" s="874"/>
      <c r="BT124" s="874"/>
      <c r="BU124" s="874"/>
      <c r="BV124" s="874" t="s">
        <v>232</v>
      </c>
      <c r="BW124" s="874"/>
      <c r="BX124" s="874"/>
      <c r="BY124" s="874"/>
      <c r="BZ124" s="874"/>
      <c r="CA124" s="874" t="s">
        <v>232</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t="s">
        <v>232</v>
      </c>
      <c r="DH124" s="803"/>
      <c r="DI124" s="803"/>
      <c r="DJ124" s="803"/>
      <c r="DK124" s="804"/>
      <c r="DL124" s="805" t="s">
        <v>232</v>
      </c>
      <c r="DM124" s="803"/>
      <c r="DN124" s="803"/>
      <c r="DO124" s="803"/>
      <c r="DP124" s="804"/>
      <c r="DQ124" s="805" t="s">
        <v>468</v>
      </c>
      <c r="DR124" s="803"/>
      <c r="DS124" s="803"/>
      <c r="DT124" s="803"/>
      <c r="DU124" s="804"/>
      <c r="DV124" s="891" t="s">
        <v>232</v>
      </c>
      <c r="DW124" s="892"/>
      <c r="DX124" s="892"/>
      <c r="DY124" s="892"/>
      <c r="DZ124" s="893"/>
    </row>
    <row r="125" spans="1:130" s="246" customFormat="1" ht="26.25" customHeight="1">
      <c r="A125" s="860"/>
      <c r="B125" s="861"/>
      <c r="C125" s="864" t="s">
        <v>454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232</v>
      </c>
      <c r="AB125" s="820"/>
      <c r="AC125" s="820"/>
      <c r="AD125" s="820"/>
      <c r="AE125" s="821"/>
      <c r="AF125" s="822" t="s">
        <v>469</v>
      </c>
      <c r="AG125" s="820"/>
      <c r="AH125" s="820"/>
      <c r="AI125" s="820"/>
      <c r="AJ125" s="821"/>
      <c r="AK125" s="822" t="s">
        <v>232</v>
      </c>
      <c r="AL125" s="820"/>
      <c r="AM125" s="820"/>
      <c r="AN125" s="820"/>
      <c r="AO125" s="821"/>
      <c r="AP125" s="867" t="s">
        <v>232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468</v>
      </c>
      <c r="DH125" s="885"/>
      <c r="DI125" s="885"/>
      <c r="DJ125" s="885"/>
      <c r="DK125" s="885"/>
      <c r="DL125" s="885" t="s">
        <v>469</v>
      </c>
      <c r="DM125" s="885"/>
      <c r="DN125" s="885"/>
      <c r="DO125" s="885"/>
      <c r="DP125" s="885"/>
      <c r="DQ125" s="885" t="s">
        <v>232</v>
      </c>
      <c r="DR125" s="885"/>
      <c r="DS125" s="885"/>
      <c r="DT125" s="885"/>
      <c r="DU125" s="885"/>
      <c r="DV125" s="886" t="s">
        <v>232</v>
      </c>
      <c r="DW125" s="886"/>
      <c r="DX125" s="886"/>
      <c r="DY125" s="886"/>
      <c r="DZ125" s="887"/>
    </row>
    <row r="126" spans="1:130" s="246" customFormat="1" ht="26.25" customHeight="1" thickBot="1">
      <c r="A126" s="860"/>
      <c r="B126" s="861"/>
      <c r="C126" s="864" t="s">
        <v>456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232</v>
      </c>
      <c r="AB126" s="820"/>
      <c r="AC126" s="820"/>
      <c r="AD126" s="820"/>
      <c r="AE126" s="821"/>
      <c r="AF126" s="822" t="s">
        <v>232</v>
      </c>
      <c r="AG126" s="820"/>
      <c r="AH126" s="820"/>
      <c r="AI126" s="820"/>
      <c r="AJ126" s="821"/>
      <c r="AK126" s="822" t="s">
        <v>469</v>
      </c>
      <c r="AL126" s="820"/>
      <c r="AM126" s="820"/>
      <c r="AN126" s="820"/>
      <c r="AO126" s="821"/>
      <c r="AP126" s="867" t="s">
        <v>232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232</v>
      </c>
      <c r="DH126" s="857"/>
      <c r="DI126" s="857"/>
      <c r="DJ126" s="857"/>
      <c r="DK126" s="857"/>
      <c r="DL126" s="857" t="s">
        <v>473</v>
      </c>
      <c r="DM126" s="857"/>
      <c r="DN126" s="857"/>
      <c r="DO126" s="857"/>
      <c r="DP126" s="857"/>
      <c r="DQ126" s="857" t="s">
        <v>232</v>
      </c>
      <c r="DR126" s="857"/>
      <c r="DS126" s="857"/>
      <c r="DT126" s="857"/>
      <c r="DU126" s="857"/>
      <c r="DV126" s="834" t="s">
        <v>232</v>
      </c>
      <c r="DW126" s="834"/>
      <c r="DX126" s="834"/>
      <c r="DY126" s="834"/>
      <c r="DZ126" s="835"/>
    </row>
    <row r="127" spans="1:130" s="246" customFormat="1" ht="26.25" customHeight="1">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426</v>
      </c>
      <c r="AB127" s="820"/>
      <c r="AC127" s="820"/>
      <c r="AD127" s="820"/>
      <c r="AE127" s="821"/>
      <c r="AF127" s="822">
        <v>345</v>
      </c>
      <c r="AG127" s="820"/>
      <c r="AH127" s="820"/>
      <c r="AI127" s="820"/>
      <c r="AJ127" s="821"/>
      <c r="AK127" s="822">
        <v>284</v>
      </c>
      <c r="AL127" s="820"/>
      <c r="AM127" s="820"/>
      <c r="AN127" s="820"/>
      <c r="AO127" s="821"/>
      <c r="AP127" s="867">
        <v>0</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232</v>
      </c>
      <c r="DH127" s="857"/>
      <c r="DI127" s="857"/>
      <c r="DJ127" s="857"/>
      <c r="DK127" s="857"/>
      <c r="DL127" s="857" t="s">
        <v>232</v>
      </c>
      <c r="DM127" s="857"/>
      <c r="DN127" s="857"/>
      <c r="DO127" s="857"/>
      <c r="DP127" s="857"/>
      <c r="DQ127" s="857" t="s">
        <v>232</v>
      </c>
      <c r="DR127" s="857"/>
      <c r="DS127" s="857"/>
      <c r="DT127" s="857"/>
      <c r="DU127" s="857"/>
      <c r="DV127" s="834" t="s">
        <v>232</v>
      </c>
      <c r="DW127" s="834"/>
      <c r="DX127" s="834"/>
      <c r="DY127" s="834"/>
      <c r="DZ127" s="835"/>
    </row>
    <row r="128" spans="1:130" s="246" customFormat="1" ht="26.25" customHeight="1" thickBot="1">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6533</v>
      </c>
      <c r="AB128" s="841"/>
      <c r="AC128" s="841"/>
      <c r="AD128" s="841"/>
      <c r="AE128" s="842"/>
      <c r="AF128" s="843">
        <v>6533</v>
      </c>
      <c r="AG128" s="841"/>
      <c r="AH128" s="841"/>
      <c r="AI128" s="841"/>
      <c r="AJ128" s="842"/>
      <c r="AK128" s="843">
        <v>6533</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232</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t="s">
        <v>484</v>
      </c>
      <c r="DH128" s="831"/>
      <c r="DI128" s="831"/>
      <c r="DJ128" s="831"/>
      <c r="DK128" s="831"/>
      <c r="DL128" s="831" t="s">
        <v>232</v>
      </c>
      <c r="DM128" s="831"/>
      <c r="DN128" s="831"/>
      <c r="DO128" s="831"/>
      <c r="DP128" s="831"/>
      <c r="DQ128" s="831" t="s">
        <v>232</v>
      </c>
      <c r="DR128" s="831"/>
      <c r="DS128" s="831"/>
      <c r="DT128" s="831"/>
      <c r="DU128" s="831"/>
      <c r="DV128" s="832" t="s">
        <v>232</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1668973</v>
      </c>
      <c r="AB129" s="820"/>
      <c r="AC129" s="820"/>
      <c r="AD129" s="820"/>
      <c r="AE129" s="821"/>
      <c r="AF129" s="822">
        <v>1590025</v>
      </c>
      <c r="AG129" s="820"/>
      <c r="AH129" s="820"/>
      <c r="AI129" s="820"/>
      <c r="AJ129" s="821"/>
      <c r="AK129" s="822">
        <v>1501658</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232</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303962</v>
      </c>
      <c r="AB130" s="820"/>
      <c r="AC130" s="820"/>
      <c r="AD130" s="820"/>
      <c r="AE130" s="821"/>
      <c r="AF130" s="822">
        <v>287248</v>
      </c>
      <c r="AG130" s="820"/>
      <c r="AH130" s="820"/>
      <c r="AI130" s="820"/>
      <c r="AJ130" s="821"/>
      <c r="AK130" s="822">
        <v>266219</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6.3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1365011</v>
      </c>
      <c r="AB131" s="803"/>
      <c r="AC131" s="803"/>
      <c r="AD131" s="803"/>
      <c r="AE131" s="804"/>
      <c r="AF131" s="805">
        <v>1302777</v>
      </c>
      <c r="AG131" s="803"/>
      <c r="AH131" s="803"/>
      <c r="AI131" s="803"/>
      <c r="AJ131" s="804"/>
      <c r="AK131" s="805">
        <v>1235439</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232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5.4007623379999998</v>
      </c>
      <c r="AB132" s="783"/>
      <c r="AC132" s="783"/>
      <c r="AD132" s="783"/>
      <c r="AE132" s="784"/>
      <c r="AF132" s="785">
        <v>6.7346138289999997</v>
      </c>
      <c r="AG132" s="783"/>
      <c r="AH132" s="783"/>
      <c r="AI132" s="783"/>
      <c r="AJ132" s="784"/>
      <c r="AK132" s="785">
        <v>6.9368864019999998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5.6</v>
      </c>
      <c r="AB133" s="762"/>
      <c r="AC133" s="762"/>
      <c r="AD133" s="762"/>
      <c r="AE133" s="763"/>
      <c r="AF133" s="761">
        <v>5.8</v>
      </c>
      <c r="AG133" s="762"/>
      <c r="AH133" s="762"/>
      <c r="AI133" s="762"/>
      <c r="AJ133" s="763"/>
      <c r="AK133" s="761">
        <v>6.3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j3UzWCAGy1OepZOcxuFmx46wFAOEsBi3TXtHx+OFszr3HVlo6Xf8wk5eMTJzWyT2nU1SweMAcIS5CbGe82g==" saltValue="j+YLRTsGTX6JpnYVINic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0" zoomScaleNormal="85" zoomScaleSheetLayoutView="100" workbookViewId="0">
      <selection activeCell="DD52" sqref="DD52:DE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6A82dykhS3ZITXerybqckYY9RbtZS2YFP9lPFvwIjOG0wITAz2wXuNZ3TVmqSUjoUEItfNNpNCKoZRp02/kYA==" saltValue="b+LhngTVblg9wXBYSIKb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DG13" sqref="DG13:DP13"/>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M2Kiyvm8v8XZeccikS2zoDXKPECJm+HNXcXTfq2obGYPhMsGCy2kUryPh4+1XTuKkdpZrm7MIiUF0iH6+k2Ew==" saltValue="nlnDUlBScYzdQYkyopAp5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DG13" sqref="DG13:DP13"/>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385422</v>
      </c>
      <c r="AP9" s="312">
        <v>328578</v>
      </c>
      <c r="AQ9" s="313">
        <v>190701</v>
      </c>
      <c r="AR9" s="314">
        <v>72.3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39752</v>
      </c>
      <c r="AP10" s="315">
        <v>33889</v>
      </c>
      <c r="AQ10" s="316">
        <v>22807</v>
      </c>
      <c r="AR10" s="317">
        <v>48.6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58843</v>
      </c>
      <c r="AP11" s="315">
        <v>50165</v>
      </c>
      <c r="AQ11" s="316">
        <v>29822</v>
      </c>
      <c r="AR11" s="317">
        <v>68.2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3258</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24</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22110</v>
      </c>
      <c r="AP14" s="315">
        <v>18849</v>
      </c>
      <c r="AQ14" s="316">
        <v>10094</v>
      </c>
      <c r="AR14" s="317">
        <v>86.7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1123</v>
      </c>
      <c r="AP15" s="315">
        <v>957</v>
      </c>
      <c r="AQ15" s="316">
        <v>4017</v>
      </c>
      <c r="AR15" s="317">
        <v>-76.2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-31186</v>
      </c>
      <c r="AP16" s="315">
        <v>-26587</v>
      </c>
      <c r="AQ16" s="316">
        <v>-17771</v>
      </c>
      <c r="AR16" s="317">
        <v>49.6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476064</v>
      </c>
      <c r="AP17" s="315">
        <v>405852</v>
      </c>
      <c r="AQ17" s="316">
        <v>242952</v>
      </c>
      <c r="AR17" s="317">
        <v>67.099999999999994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34.1</v>
      </c>
      <c r="AP21" s="328">
        <v>21.84</v>
      </c>
      <c r="AQ21" s="329">
        <v>12.26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95.2</v>
      </c>
      <c r="AP22" s="333">
        <v>95.6</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222257</v>
      </c>
      <c r="AP32" s="342">
        <v>189477</v>
      </c>
      <c r="AQ32" s="343">
        <v>136235</v>
      </c>
      <c r="AR32" s="344">
        <v>39.1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5</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130524</v>
      </c>
      <c r="AP35" s="342">
        <v>111274</v>
      </c>
      <c r="AQ35" s="343">
        <v>32688</v>
      </c>
      <c r="AR35" s="344">
        <v>240.4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5388</v>
      </c>
      <c r="AP36" s="342">
        <v>4593</v>
      </c>
      <c r="AQ36" s="343">
        <v>4188</v>
      </c>
      <c r="AR36" s="344">
        <v>9.6999999999999993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284</v>
      </c>
      <c r="AP37" s="342">
        <v>242</v>
      </c>
      <c r="AQ37" s="343">
        <v>1212</v>
      </c>
      <c r="AR37" s="344">
        <v>-80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507</v>
      </c>
      <c r="AP38" s="345" t="s">
        <v>507</v>
      </c>
      <c r="AQ38" s="346">
        <v>25</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-6533</v>
      </c>
      <c r="AP39" s="342">
        <v>-5569</v>
      </c>
      <c r="AQ39" s="343">
        <v>-7598</v>
      </c>
      <c r="AR39" s="344">
        <v>-26.7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-266219</v>
      </c>
      <c r="AP40" s="342">
        <v>-226956</v>
      </c>
      <c r="AQ40" s="343">
        <v>-123844</v>
      </c>
      <c r="AR40" s="344">
        <v>83.3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85701</v>
      </c>
      <c r="AP41" s="342">
        <v>73061</v>
      </c>
      <c r="AQ41" s="343">
        <v>42911</v>
      </c>
      <c r="AR41" s="344">
        <v>70.3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132980</v>
      </c>
      <c r="AN51" s="364">
        <v>103648</v>
      </c>
      <c r="AO51" s="365">
        <v>-60.2</v>
      </c>
      <c r="AP51" s="366">
        <v>333013</v>
      </c>
      <c r="AQ51" s="367">
        <v>5.3</v>
      </c>
      <c r="AR51" s="368">
        <v>-65.5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93388</v>
      </c>
      <c r="AN52" s="372">
        <v>72789</v>
      </c>
      <c r="AO52" s="373">
        <v>-32.1</v>
      </c>
      <c r="AP52" s="374">
        <v>126732</v>
      </c>
      <c r="AQ52" s="375">
        <v>19.100000000000001</v>
      </c>
      <c r="AR52" s="376">
        <v>-51.2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519330</v>
      </c>
      <c r="AN53" s="364">
        <v>414139</v>
      </c>
      <c r="AO53" s="365">
        <v>299.60000000000002</v>
      </c>
      <c r="AP53" s="366">
        <v>280458</v>
      </c>
      <c r="AQ53" s="367">
        <v>-15.8</v>
      </c>
      <c r="AR53" s="368">
        <v>315.39999999999998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252212</v>
      </c>
      <c r="AN54" s="372">
        <v>201126</v>
      </c>
      <c r="AO54" s="373">
        <v>176.3</v>
      </c>
      <c r="AP54" s="374">
        <v>127286</v>
      </c>
      <c r="AQ54" s="375">
        <v>0.4</v>
      </c>
      <c r="AR54" s="376">
        <v>175.9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308958</v>
      </c>
      <c r="AN55" s="364">
        <v>250168</v>
      </c>
      <c r="AO55" s="365">
        <v>-39.6</v>
      </c>
      <c r="AP55" s="366">
        <v>291945</v>
      </c>
      <c r="AQ55" s="367">
        <v>4.0999999999999996</v>
      </c>
      <c r="AR55" s="368">
        <v>-43.7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242030</v>
      </c>
      <c r="AN56" s="372">
        <v>195976</v>
      </c>
      <c r="AO56" s="373">
        <v>-2.6</v>
      </c>
      <c r="AP56" s="374">
        <v>127651</v>
      </c>
      <c r="AQ56" s="375">
        <v>0.3</v>
      </c>
      <c r="AR56" s="376">
        <v>-2.9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278370</v>
      </c>
      <c r="AN57" s="364">
        <v>232556</v>
      </c>
      <c r="AO57" s="365">
        <v>-7</v>
      </c>
      <c r="AP57" s="366">
        <v>291173</v>
      </c>
      <c r="AQ57" s="367">
        <v>-0.3</v>
      </c>
      <c r="AR57" s="368">
        <v>-6.7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216153</v>
      </c>
      <c r="AN58" s="372">
        <v>180579</v>
      </c>
      <c r="AO58" s="373">
        <v>-7.9</v>
      </c>
      <c r="AP58" s="374">
        <v>119071</v>
      </c>
      <c r="AQ58" s="375">
        <v>-6.7</v>
      </c>
      <c r="AR58" s="376">
        <v>-1.2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168512</v>
      </c>
      <c r="AN59" s="364">
        <v>143659</v>
      </c>
      <c r="AO59" s="365">
        <v>-38.200000000000003</v>
      </c>
      <c r="AP59" s="366">
        <v>271581</v>
      </c>
      <c r="AQ59" s="367">
        <v>-6.7</v>
      </c>
      <c r="AR59" s="368">
        <v>-31.5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75794</v>
      </c>
      <c r="AN60" s="372">
        <v>64616</v>
      </c>
      <c r="AO60" s="373">
        <v>-64.2</v>
      </c>
      <c r="AP60" s="374">
        <v>117844</v>
      </c>
      <c r="AQ60" s="375">
        <v>-1</v>
      </c>
      <c r="AR60" s="376">
        <v>-63.2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281630</v>
      </c>
      <c r="AN61" s="379">
        <v>228834</v>
      </c>
      <c r="AO61" s="380">
        <v>30.9</v>
      </c>
      <c r="AP61" s="381">
        <v>293634</v>
      </c>
      <c r="AQ61" s="382">
        <v>-2.7</v>
      </c>
      <c r="AR61" s="368">
        <v>33.6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175915</v>
      </c>
      <c r="AN62" s="372">
        <v>143017</v>
      </c>
      <c r="AO62" s="373">
        <v>13.9</v>
      </c>
      <c r="AP62" s="374">
        <v>123717</v>
      </c>
      <c r="AQ62" s="375">
        <v>2.4</v>
      </c>
      <c r="AR62" s="376">
        <v>11.5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K2nSNrsrzLF0vK3lvv+5l099D5k7DgR5SzAOj8e/L+9x88yckN29ajEoBdPr8EKf6EjKynkOyuiuKZtQF2geg==" saltValue="zKXN2r153lvMyHtd+By6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DG13" sqref="DG13:DP1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YXgyZjiRrF2kCPxrsdzarLbpSSv7s2e6/G63TNWFTSGJlQ64PtwkX6smXuwTBtdu62FkMelFhdI5G2yTFOGIQ==" saltValue="jzBq6tY7/PWCS/TE1JO9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0" zoomScaleNormal="100" zoomScaleSheetLayoutView="55" workbookViewId="0">
      <selection activeCell="DG13" sqref="DG13:DP13"/>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FD9v8PLl2eZMWCPxbyCHD/RM0VOtkmffC02E+PUL65jw+LWXChI6FegLL7GagWa7ol7boBVrcnaE1pzb0ENRA==" saltValue="dWwWmeoXNDuf0fjR7zH/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DG13" sqref="DG13:DP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94" t="s">
        <v>3</v>
      </c>
      <c r="D47" s="1194"/>
      <c r="E47" s="1195"/>
      <c r="F47" s="11">
        <v>52.07</v>
      </c>
      <c r="G47" s="12">
        <v>52.34</v>
      </c>
      <c r="H47" s="12">
        <v>60.53</v>
      </c>
      <c r="I47" s="12">
        <v>65.73</v>
      </c>
      <c r="J47" s="13">
        <v>70.790000000000006</v>
      </c>
    </row>
    <row r="48" spans="2:10" ht="57.75" customHeight="1">
      <c r="B48" s="14"/>
      <c r="C48" s="1196" t="s">
        <v>4</v>
      </c>
      <c r="D48" s="1196"/>
      <c r="E48" s="1197"/>
      <c r="F48" s="15">
        <v>1.93</v>
      </c>
      <c r="G48" s="16">
        <v>1.2</v>
      </c>
      <c r="H48" s="16">
        <v>1.39</v>
      </c>
      <c r="I48" s="16">
        <v>1.1100000000000001</v>
      </c>
      <c r="J48" s="17">
        <v>1.57</v>
      </c>
    </row>
    <row r="49" spans="2:10" ht="57.75" customHeight="1" thickBot="1">
      <c r="B49" s="18"/>
      <c r="C49" s="1198" t="s">
        <v>5</v>
      </c>
      <c r="D49" s="1198"/>
      <c r="E49" s="1199"/>
      <c r="F49" s="19">
        <v>12.1</v>
      </c>
      <c r="G49" s="20">
        <v>2.4500000000000002</v>
      </c>
      <c r="H49" s="20">
        <v>6.16</v>
      </c>
      <c r="I49" s="20">
        <v>1.84</v>
      </c>
      <c r="J49" s="21">
        <v>1.59</v>
      </c>
    </row>
    <row r="50" spans="2:10" ht="13.5" customHeight="1"/>
    <row r="51" spans="2:10" ht="13.5" hidden="1" customHeight="1"/>
    <row r="52" spans="2:10" ht="13.5" hidden="1" customHeight="1"/>
    <row r="53" spans="2:10" ht="13.5" hidden="1" customHeight="1"/>
  </sheetData>
  <sheetProtection algorithmName="SHA-512" hashValue="wjU5xu7Sl0A1ST2hcHQZZP0BZ6QlfcM3MGJzQ7GV0m3MM3iuaCv+qVNPydAK6xEEMW8dYbgl/tkG1QjhkR62cw==" saltValue="0c90raxHS/4+tZQQySj/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election activeCell="DG13" sqref="DG13:DP1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06" t="s">
        <v>554</v>
      </c>
      <c r="D34" s="1206"/>
      <c r="E34" s="1207"/>
      <c r="F34" s="32">
        <v>1.93</v>
      </c>
      <c r="G34" s="33">
        <v>1.19</v>
      </c>
      <c r="H34" s="33">
        <v>1.39</v>
      </c>
      <c r="I34" s="33">
        <v>1.1100000000000001</v>
      </c>
      <c r="J34" s="34">
        <v>1.57</v>
      </c>
      <c r="K34" s="22"/>
      <c r="L34" s="22"/>
      <c r="M34" s="22"/>
      <c r="N34" s="22"/>
      <c r="O34" s="22"/>
      <c r="P34" s="22"/>
    </row>
    <row r="35" spans="1:16" ht="39" customHeight="1">
      <c r="A35" s="22"/>
      <c r="B35" s="35"/>
      <c r="C35" s="1200" t="s">
        <v>555</v>
      </c>
      <c r="D35" s="1201"/>
      <c r="E35" s="1202"/>
      <c r="F35" s="36">
        <v>0.94</v>
      </c>
      <c r="G35" s="37">
        <v>0.46</v>
      </c>
      <c r="H35" s="37">
        <v>0.48</v>
      </c>
      <c r="I35" s="37">
        <v>0.55000000000000004</v>
      </c>
      <c r="J35" s="38">
        <v>1.1100000000000001</v>
      </c>
      <c r="K35" s="22"/>
      <c r="L35" s="22"/>
      <c r="M35" s="22"/>
      <c r="N35" s="22"/>
      <c r="O35" s="22"/>
      <c r="P35" s="22"/>
    </row>
    <row r="36" spans="1:16" ht="39" customHeight="1">
      <c r="A36" s="22"/>
      <c r="B36" s="35"/>
      <c r="C36" s="1200" t="s">
        <v>556</v>
      </c>
      <c r="D36" s="1201"/>
      <c r="E36" s="1202"/>
      <c r="F36" s="36">
        <v>0.72</v>
      </c>
      <c r="G36" s="37">
        <v>0.34</v>
      </c>
      <c r="H36" s="37">
        <v>2.82</v>
      </c>
      <c r="I36" s="37">
        <v>2</v>
      </c>
      <c r="J36" s="38">
        <v>0.52</v>
      </c>
      <c r="K36" s="22"/>
      <c r="L36" s="22"/>
      <c r="M36" s="22"/>
      <c r="N36" s="22"/>
      <c r="O36" s="22"/>
      <c r="P36" s="22"/>
    </row>
    <row r="37" spans="1:16" ht="39" customHeight="1">
      <c r="A37" s="22"/>
      <c r="B37" s="35"/>
      <c r="C37" s="1200" t="s">
        <v>557</v>
      </c>
      <c r="D37" s="1201"/>
      <c r="E37" s="1202"/>
      <c r="F37" s="36">
        <v>0.02</v>
      </c>
      <c r="G37" s="37">
        <v>0.04</v>
      </c>
      <c r="H37" s="37">
        <v>0.06</v>
      </c>
      <c r="I37" s="37">
        <v>0.05</v>
      </c>
      <c r="J37" s="38">
        <v>0.06</v>
      </c>
      <c r="K37" s="22"/>
      <c r="L37" s="22"/>
      <c r="M37" s="22"/>
      <c r="N37" s="22"/>
      <c r="O37" s="22"/>
      <c r="P37" s="22"/>
    </row>
    <row r="38" spans="1:16" ht="39" customHeight="1">
      <c r="A38" s="22"/>
      <c r="B38" s="35"/>
      <c r="C38" s="1200" t="s">
        <v>558</v>
      </c>
      <c r="D38" s="1201"/>
      <c r="E38" s="1202"/>
      <c r="F38" s="36">
        <v>0.02</v>
      </c>
      <c r="G38" s="37">
        <v>0.03</v>
      </c>
      <c r="H38" s="37">
        <v>0.03</v>
      </c>
      <c r="I38" s="37">
        <v>0.05</v>
      </c>
      <c r="J38" s="38">
        <v>0.05</v>
      </c>
      <c r="K38" s="22"/>
      <c r="L38" s="22"/>
      <c r="M38" s="22"/>
      <c r="N38" s="22"/>
      <c r="O38" s="22"/>
      <c r="P38" s="22"/>
    </row>
    <row r="39" spans="1:16" ht="39" customHeight="1">
      <c r="A39" s="22"/>
      <c r="B39" s="35"/>
      <c r="C39" s="1200" t="s">
        <v>559</v>
      </c>
      <c r="D39" s="1201"/>
      <c r="E39" s="1202"/>
      <c r="F39" s="36">
        <v>0</v>
      </c>
      <c r="G39" s="37">
        <v>0.01</v>
      </c>
      <c r="H39" s="37">
        <v>0</v>
      </c>
      <c r="I39" s="37">
        <v>0</v>
      </c>
      <c r="J39" s="38">
        <v>0</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560</v>
      </c>
      <c r="D42" s="1201"/>
      <c r="E42" s="1202"/>
      <c r="F42" s="36" t="s">
        <v>507</v>
      </c>
      <c r="G42" s="37" t="s">
        <v>507</v>
      </c>
      <c r="H42" s="37" t="s">
        <v>507</v>
      </c>
      <c r="I42" s="37" t="s">
        <v>507</v>
      </c>
      <c r="J42" s="38" t="s">
        <v>507</v>
      </c>
      <c r="K42" s="22"/>
      <c r="L42" s="22"/>
      <c r="M42" s="22"/>
      <c r="N42" s="22"/>
      <c r="O42" s="22"/>
      <c r="P42" s="22"/>
    </row>
    <row r="43" spans="1:16" ht="39" customHeight="1" thickBot="1">
      <c r="A43" s="22"/>
      <c r="B43" s="40"/>
      <c r="C43" s="1203" t="s">
        <v>561</v>
      </c>
      <c r="D43" s="1204"/>
      <c r="E43" s="1205"/>
      <c r="F43" s="41" t="s">
        <v>507</v>
      </c>
      <c r="G43" s="42" t="s">
        <v>507</v>
      </c>
      <c r="H43" s="42" t="s">
        <v>507</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bxOpNbpn37QLdqzJ63pgjO2ElhM8fX7B6jET0AKT2bX3p+f2On5PWKO4CK9kT8oNJEu+SlL3NF2W1tk3Ykn0A==" saltValue="qH0THuRcmnAJG2cuMxiS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3" zoomScaleSheetLayoutView="55" workbookViewId="0">
      <selection activeCell="O61" sqref="O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26" t="s">
        <v>10</v>
      </c>
      <c r="C45" s="1227"/>
      <c r="D45" s="58"/>
      <c r="E45" s="1232" t="s">
        <v>11</v>
      </c>
      <c r="F45" s="1232"/>
      <c r="G45" s="1232"/>
      <c r="H45" s="1232"/>
      <c r="I45" s="1232"/>
      <c r="J45" s="1233"/>
      <c r="K45" s="59">
        <v>227</v>
      </c>
      <c r="L45" s="60">
        <v>226</v>
      </c>
      <c r="M45" s="60">
        <v>204</v>
      </c>
      <c r="N45" s="60">
        <v>214</v>
      </c>
      <c r="O45" s="61">
        <v>222</v>
      </c>
      <c r="P45" s="48"/>
      <c r="Q45" s="48"/>
      <c r="R45" s="48"/>
      <c r="S45" s="48"/>
      <c r="T45" s="48"/>
      <c r="U45" s="48"/>
    </row>
    <row r="46" spans="1:21" ht="30.75" customHeight="1">
      <c r="A46" s="48"/>
      <c r="B46" s="1228"/>
      <c r="C46" s="1229"/>
      <c r="D46" s="62"/>
      <c r="E46" s="1210" t="s">
        <v>12</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c r="A47" s="48"/>
      <c r="B47" s="1228"/>
      <c r="C47" s="1229"/>
      <c r="D47" s="62"/>
      <c r="E47" s="1210" t="s">
        <v>13</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c r="A48" s="48"/>
      <c r="B48" s="1228"/>
      <c r="C48" s="1229"/>
      <c r="D48" s="62"/>
      <c r="E48" s="1210" t="s">
        <v>14</v>
      </c>
      <c r="F48" s="1210"/>
      <c r="G48" s="1210"/>
      <c r="H48" s="1210"/>
      <c r="I48" s="1210"/>
      <c r="J48" s="1211"/>
      <c r="K48" s="63">
        <v>140</v>
      </c>
      <c r="L48" s="64">
        <v>140</v>
      </c>
      <c r="M48" s="64">
        <v>141</v>
      </c>
      <c r="N48" s="64">
        <v>140</v>
      </c>
      <c r="O48" s="65">
        <v>131</v>
      </c>
      <c r="P48" s="48"/>
      <c r="Q48" s="48"/>
      <c r="R48" s="48"/>
      <c r="S48" s="48"/>
      <c r="T48" s="48"/>
      <c r="U48" s="48"/>
    </row>
    <row r="49" spans="1:21" ht="30.75" customHeight="1">
      <c r="A49" s="48"/>
      <c r="B49" s="1228"/>
      <c r="C49" s="1229"/>
      <c r="D49" s="62"/>
      <c r="E49" s="1210" t="s">
        <v>15</v>
      </c>
      <c r="F49" s="1210"/>
      <c r="G49" s="1210"/>
      <c r="H49" s="1210"/>
      <c r="I49" s="1210"/>
      <c r="J49" s="1211"/>
      <c r="K49" s="63">
        <v>44</v>
      </c>
      <c r="L49" s="64">
        <v>39</v>
      </c>
      <c r="M49" s="64">
        <v>39</v>
      </c>
      <c r="N49" s="64">
        <v>27</v>
      </c>
      <c r="O49" s="65">
        <v>5</v>
      </c>
      <c r="P49" s="48"/>
      <c r="Q49" s="48"/>
      <c r="R49" s="48"/>
      <c r="S49" s="48"/>
      <c r="T49" s="48"/>
      <c r="U49" s="48"/>
    </row>
    <row r="50" spans="1:21" ht="30.75" customHeight="1">
      <c r="A50" s="48"/>
      <c r="B50" s="1228"/>
      <c r="C50" s="1229"/>
      <c r="D50" s="62"/>
      <c r="E50" s="1210" t="s">
        <v>16</v>
      </c>
      <c r="F50" s="1210"/>
      <c r="G50" s="1210"/>
      <c r="H50" s="1210"/>
      <c r="I50" s="1210"/>
      <c r="J50" s="1211"/>
      <c r="K50" s="63">
        <v>1</v>
      </c>
      <c r="L50" s="64">
        <v>1</v>
      </c>
      <c r="M50" s="64">
        <v>0</v>
      </c>
      <c r="N50" s="64">
        <v>0</v>
      </c>
      <c r="O50" s="65">
        <v>0</v>
      </c>
      <c r="P50" s="48"/>
      <c r="Q50" s="48"/>
      <c r="R50" s="48"/>
      <c r="S50" s="48"/>
      <c r="T50" s="48"/>
      <c r="U50" s="48"/>
    </row>
    <row r="51" spans="1:21" ht="30.75" customHeight="1">
      <c r="A51" s="48"/>
      <c r="B51" s="1230"/>
      <c r="C51" s="1231"/>
      <c r="D51" s="66"/>
      <c r="E51" s="1210" t="s">
        <v>17</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c r="A52" s="48"/>
      <c r="B52" s="1208" t="s">
        <v>18</v>
      </c>
      <c r="C52" s="1209"/>
      <c r="D52" s="66"/>
      <c r="E52" s="1210" t="s">
        <v>19</v>
      </c>
      <c r="F52" s="1210"/>
      <c r="G52" s="1210"/>
      <c r="H52" s="1210"/>
      <c r="I52" s="1210"/>
      <c r="J52" s="1211"/>
      <c r="K52" s="63">
        <v>330</v>
      </c>
      <c r="L52" s="64">
        <v>331</v>
      </c>
      <c r="M52" s="64">
        <v>310</v>
      </c>
      <c r="N52" s="64">
        <v>294</v>
      </c>
      <c r="O52" s="65">
        <v>273</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82</v>
      </c>
      <c r="L53" s="69">
        <v>75</v>
      </c>
      <c r="M53" s="69">
        <v>74</v>
      </c>
      <c r="N53" s="69">
        <v>87</v>
      </c>
      <c r="O53" s="70">
        <v>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16" t="s">
        <v>24</v>
      </c>
      <c r="C57" s="1217"/>
      <c r="D57" s="1220" t="s">
        <v>25</v>
      </c>
      <c r="E57" s="1221"/>
      <c r="F57" s="1221"/>
      <c r="G57" s="1221"/>
      <c r="H57" s="1221"/>
      <c r="I57" s="1221"/>
      <c r="J57" s="1222"/>
      <c r="K57" s="82"/>
      <c r="L57" s="83"/>
      <c r="M57" s="83"/>
      <c r="N57" s="83"/>
      <c r="O57" s="84"/>
    </row>
    <row r="58" spans="1:21" ht="31.5" customHeight="1" thickBot="1">
      <c r="B58" s="1218"/>
      <c r="C58" s="1219"/>
      <c r="D58" s="1223" t="s">
        <v>26</v>
      </c>
      <c r="E58" s="1224"/>
      <c r="F58" s="1224"/>
      <c r="G58" s="1224"/>
      <c r="H58" s="1224"/>
      <c r="I58" s="1224"/>
      <c r="J58" s="1225"/>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7T/E3kobuIgPnr9VK+o5HNQp354tjhPksdC7Fuecr3GfLq9D+vuS6dgQz09H9q/Sl/iz5rmU4P8Bgnv0IijA==" saltValue="3j7sRunzCBgAi4A8NEM8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DG13" sqref="DG13:DP13"/>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549</v>
      </c>
      <c r="J40" s="99" t="s">
        <v>550</v>
      </c>
      <c r="K40" s="99" t="s">
        <v>551</v>
      </c>
      <c r="L40" s="99" t="s">
        <v>552</v>
      </c>
      <c r="M40" s="100" t="s">
        <v>553</v>
      </c>
    </row>
    <row r="41" spans="2:13" ht="27.75" customHeight="1">
      <c r="B41" s="1246" t="s">
        <v>29</v>
      </c>
      <c r="C41" s="1247"/>
      <c r="D41" s="101"/>
      <c r="E41" s="1248" t="s">
        <v>30</v>
      </c>
      <c r="F41" s="1248"/>
      <c r="G41" s="1248"/>
      <c r="H41" s="1249"/>
      <c r="I41" s="102">
        <v>1995</v>
      </c>
      <c r="J41" s="103">
        <v>2074</v>
      </c>
      <c r="K41" s="103">
        <v>2012</v>
      </c>
      <c r="L41" s="103">
        <v>1987</v>
      </c>
      <c r="M41" s="104">
        <v>2081</v>
      </c>
    </row>
    <row r="42" spans="2:13" ht="27.75" customHeight="1">
      <c r="B42" s="1236"/>
      <c r="C42" s="1237"/>
      <c r="D42" s="105"/>
      <c r="E42" s="1240" t="s">
        <v>31</v>
      </c>
      <c r="F42" s="1240"/>
      <c r="G42" s="1240"/>
      <c r="H42" s="1241"/>
      <c r="I42" s="106">
        <v>0</v>
      </c>
      <c r="J42" s="107">
        <v>20</v>
      </c>
      <c r="K42" s="107">
        <v>12</v>
      </c>
      <c r="L42" s="107">
        <v>5</v>
      </c>
      <c r="M42" s="108" t="s">
        <v>507</v>
      </c>
    </row>
    <row r="43" spans="2:13" ht="27.75" customHeight="1">
      <c r="B43" s="1236"/>
      <c r="C43" s="1237"/>
      <c r="D43" s="105"/>
      <c r="E43" s="1240" t="s">
        <v>32</v>
      </c>
      <c r="F43" s="1240"/>
      <c r="G43" s="1240"/>
      <c r="H43" s="1241"/>
      <c r="I43" s="106">
        <v>1418</v>
      </c>
      <c r="J43" s="107">
        <v>1338</v>
      </c>
      <c r="K43" s="107">
        <v>1284</v>
      </c>
      <c r="L43" s="107">
        <v>1241</v>
      </c>
      <c r="M43" s="108">
        <v>1177</v>
      </c>
    </row>
    <row r="44" spans="2:13" ht="27.75" customHeight="1">
      <c r="B44" s="1236"/>
      <c r="C44" s="1237"/>
      <c r="D44" s="105"/>
      <c r="E44" s="1240" t="s">
        <v>33</v>
      </c>
      <c r="F44" s="1240"/>
      <c r="G44" s="1240"/>
      <c r="H44" s="1241"/>
      <c r="I44" s="106">
        <v>118</v>
      </c>
      <c r="J44" s="107">
        <v>80</v>
      </c>
      <c r="K44" s="107">
        <v>41</v>
      </c>
      <c r="L44" s="107">
        <v>14</v>
      </c>
      <c r="M44" s="108">
        <v>9</v>
      </c>
    </row>
    <row r="45" spans="2:13" ht="27.75" customHeight="1">
      <c r="B45" s="1236"/>
      <c r="C45" s="1237"/>
      <c r="D45" s="105"/>
      <c r="E45" s="1240" t="s">
        <v>34</v>
      </c>
      <c r="F45" s="1240"/>
      <c r="G45" s="1240"/>
      <c r="H45" s="1241"/>
      <c r="I45" s="106">
        <v>426</v>
      </c>
      <c r="J45" s="107">
        <v>400</v>
      </c>
      <c r="K45" s="107">
        <v>397</v>
      </c>
      <c r="L45" s="107">
        <v>393</v>
      </c>
      <c r="M45" s="108">
        <v>391</v>
      </c>
    </row>
    <row r="46" spans="2:13" ht="27.75" customHeight="1">
      <c r="B46" s="1236"/>
      <c r="C46" s="1237"/>
      <c r="D46" s="109"/>
      <c r="E46" s="1240" t="s">
        <v>35</v>
      </c>
      <c r="F46" s="1240"/>
      <c r="G46" s="1240"/>
      <c r="H46" s="1241"/>
      <c r="I46" s="106" t="s">
        <v>507</v>
      </c>
      <c r="J46" s="107" t="s">
        <v>507</v>
      </c>
      <c r="K46" s="107" t="s">
        <v>507</v>
      </c>
      <c r="L46" s="107" t="s">
        <v>507</v>
      </c>
      <c r="M46" s="108" t="s">
        <v>507</v>
      </c>
    </row>
    <row r="47" spans="2:13" ht="27.75" customHeight="1">
      <c r="B47" s="1236"/>
      <c r="C47" s="1237"/>
      <c r="D47" s="110"/>
      <c r="E47" s="1250" t="s">
        <v>36</v>
      </c>
      <c r="F47" s="1251"/>
      <c r="G47" s="1251"/>
      <c r="H47" s="1252"/>
      <c r="I47" s="106" t="s">
        <v>507</v>
      </c>
      <c r="J47" s="107" t="s">
        <v>507</v>
      </c>
      <c r="K47" s="107" t="s">
        <v>507</v>
      </c>
      <c r="L47" s="107" t="s">
        <v>507</v>
      </c>
      <c r="M47" s="108" t="s">
        <v>507</v>
      </c>
    </row>
    <row r="48" spans="2:13" ht="27.75" customHeight="1">
      <c r="B48" s="1236"/>
      <c r="C48" s="1237"/>
      <c r="D48" s="105"/>
      <c r="E48" s="1240" t="s">
        <v>37</v>
      </c>
      <c r="F48" s="1240"/>
      <c r="G48" s="1240"/>
      <c r="H48" s="1241"/>
      <c r="I48" s="106" t="s">
        <v>507</v>
      </c>
      <c r="J48" s="107" t="s">
        <v>507</v>
      </c>
      <c r="K48" s="107" t="s">
        <v>507</v>
      </c>
      <c r="L48" s="107" t="s">
        <v>507</v>
      </c>
      <c r="M48" s="108" t="s">
        <v>507</v>
      </c>
    </row>
    <row r="49" spans="2:13" ht="27.75" customHeight="1">
      <c r="B49" s="1238"/>
      <c r="C49" s="1239"/>
      <c r="D49" s="105"/>
      <c r="E49" s="1240" t="s">
        <v>38</v>
      </c>
      <c r="F49" s="1240"/>
      <c r="G49" s="1240"/>
      <c r="H49" s="1241"/>
      <c r="I49" s="106" t="s">
        <v>507</v>
      </c>
      <c r="J49" s="107" t="s">
        <v>507</v>
      </c>
      <c r="K49" s="107" t="s">
        <v>507</v>
      </c>
      <c r="L49" s="107" t="s">
        <v>507</v>
      </c>
      <c r="M49" s="108" t="s">
        <v>507</v>
      </c>
    </row>
    <row r="50" spans="2:13" ht="27.75" customHeight="1">
      <c r="B50" s="1234" t="s">
        <v>39</v>
      </c>
      <c r="C50" s="1235"/>
      <c r="D50" s="111"/>
      <c r="E50" s="1240" t="s">
        <v>40</v>
      </c>
      <c r="F50" s="1240"/>
      <c r="G50" s="1240"/>
      <c r="H50" s="1241"/>
      <c r="I50" s="106">
        <v>3416</v>
      </c>
      <c r="J50" s="107">
        <v>3230</v>
      </c>
      <c r="K50" s="107">
        <v>3492</v>
      </c>
      <c r="L50" s="107">
        <v>3473</v>
      </c>
      <c r="M50" s="108">
        <v>3072</v>
      </c>
    </row>
    <row r="51" spans="2:13" ht="27.75" customHeight="1">
      <c r="B51" s="1236"/>
      <c r="C51" s="1237"/>
      <c r="D51" s="105"/>
      <c r="E51" s="1240" t="s">
        <v>41</v>
      </c>
      <c r="F51" s="1240"/>
      <c r="G51" s="1240"/>
      <c r="H51" s="1241"/>
      <c r="I51" s="106">
        <v>51</v>
      </c>
      <c r="J51" s="107">
        <v>44</v>
      </c>
      <c r="K51" s="107">
        <v>38</v>
      </c>
      <c r="L51" s="107">
        <v>32</v>
      </c>
      <c r="M51" s="108">
        <v>25</v>
      </c>
    </row>
    <row r="52" spans="2:13" ht="27.75" customHeight="1">
      <c r="B52" s="1238"/>
      <c r="C52" s="1239"/>
      <c r="D52" s="105"/>
      <c r="E52" s="1240" t="s">
        <v>42</v>
      </c>
      <c r="F52" s="1240"/>
      <c r="G52" s="1240"/>
      <c r="H52" s="1241"/>
      <c r="I52" s="106">
        <v>2632</v>
      </c>
      <c r="J52" s="107">
        <v>2593</v>
      </c>
      <c r="K52" s="107">
        <v>2436</v>
      </c>
      <c r="L52" s="107">
        <v>2310</v>
      </c>
      <c r="M52" s="108">
        <v>2286</v>
      </c>
    </row>
    <row r="53" spans="2:13" ht="27.75" customHeight="1" thickBot="1">
      <c r="B53" s="1242" t="s">
        <v>43</v>
      </c>
      <c r="C53" s="1243"/>
      <c r="D53" s="112"/>
      <c r="E53" s="1244" t="s">
        <v>44</v>
      </c>
      <c r="F53" s="1244"/>
      <c r="G53" s="1244"/>
      <c r="H53" s="1245"/>
      <c r="I53" s="113">
        <v>-2142</v>
      </c>
      <c r="J53" s="114">
        <v>-1955</v>
      </c>
      <c r="K53" s="114">
        <v>-2219</v>
      </c>
      <c r="L53" s="114">
        <v>-2174</v>
      </c>
      <c r="M53" s="115">
        <v>-1725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n8WDcQotRnPrAgU2tNAwskRmUnZvc7xe6A3iioTmQUUs+uAum9jZa+xc62KnQ2RWHPPtStGj9qhj2WwbrWf8A==" saltValue="h7+mFhyxhiVM1Yf8o0sW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6" zoomScale="70" zoomScaleNormal="70" zoomScaleSheetLayoutView="100" workbookViewId="0">
      <selection activeCell="H57" sqref="H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551</v>
      </c>
      <c r="G54" s="124" t="s">
        <v>552</v>
      </c>
      <c r="H54" s="125" t="s">
        <v>553</v>
      </c>
    </row>
    <row r="55" spans="2:8" ht="52.5" customHeight="1">
      <c r="B55" s="126"/>
      <c r="C55" s="1261" t="s">
        <v>47</v>
      </c>
      <c r="D55" s="1261"/>
      <c r="E55" s="1262"/>
      <c r="F55" s="127">
        <v>1010</v>
      </c>
      <c r="G55" s="127">
        <v>1045</v>
      </c>
      <c r="H55" s="128">
        <v>1063</v>
      </c>
    </row>
    <row r="56" spans="2:8" ht="52.5" customHeight="1">
      <c r="B56" s="129"/>
      <c r="C56" s="1263" t="s">
        <v>48</v>
      </c>
      <c r="D56" s="1263"/>
      <c r="E56" s="1264"/>
      <c r="F56" s="130">
        <v>1131</v>
      </c>
      <c r="G56" s="130">
        <v>1131</v>
      </c>
      <c r="H56" s="131">
        <v>931</v>
      </c>
    </row>
    <row r="57" spans="2:8" ht="53.25" customHeight="1">
      <c r="B57" s="129"/>
      <c r="C57" s="1265" t="s">
        <v>49</v>
      </c>
      <c r="D57" s="1265"/>
      <c r="E57" s="1266"/>
      <c r="F57" s="132">
        <v>1249</v>
      </c>
      <c r="G57" s="132">
        <v>1210</v>
      </c>
      <c r="H57" s="133">
        <v>1096</v>
      </c>
    </row>
    <row r="58" spans="2:8" ht="45.75" customHeight="1">
      <c r="B58" s="134"/>
      <c r="C58" s="1253" t="s">
        <v>571</v>
      </c>
      <c r="D58" s="1254"/>
      <c r="E58" s="1255"/>
      <c r="F58" s="135">
        <v>831</v>
      </c>
      <c r="G58" s="135">
        <v>868</v>
      </c>
      <c r="H58" s="136">
        <v>768</v>
      </c>
    </row>
    <row r="59" spans="2:8" ht="45.75" customHeight="1">
      <c r="B59" s="134"/>
      <c r="C59" s="1253" t="s">
        <v>572</v>
      </c>
      <c r="D59" s="1254"/>
      <c r="E59" s="1255"/>
      <c r="F59" s="135">
        <v>234</v>
      </c>
      <c r="G59" s="135">
        <v>220</v>
      </c>
      <c r="H59" s="136">
        <v>205</v>
      </c>
    </row>
    <row r="60" spans="2:8" ht="45.75" customHeight="1">
      <c r="B60" s="134"/>
      <c r="C60" s="1253" t="s">
        <v>573</v>
      </c>
      <c r="D60" s="1254"/>
      <c r="E60" s="1255"/>
      <c r="F60" s="135">
        <v>106</v>
      </c>
      <c r="G60" s="135">
        <v>106</v>
      </c>
      <c r="H60" s="136">
        <v>106</v>
      </c>
    </row>
    <row r="61" spans="2:8" ht="45.75" customHeight="1">
      <c r="B61" s="134"/>
      <c r="C61" s="1253" t="s">
        <v>574</v>
      </c>
      <c r="D61" s="1254"/>
      <c r="E61" s="1255"/>
      <c r="F61" s="135"/>
      <c r="G61" s="135">
        <v>10</v>
      </c>
      <c r="H61" s="136">
        <v>10</v>
      </c>
    </row>
    <row r="62" spans="2:8" ht="45.75" customHeight="1" thickBot="1">
      <c r="B62" s="137"/>
      <c r="C62" s="1256" t="s">
        <v>575</v>
      </c>
      <c r="D62" s="1257"/>
      <c r="E62" s="1258"/>
      <c r="F62" s="138">
        <v>3</v>
      </c>
      <c r="G62" s="138">
        <v>5</v>
      </c>
      <c r="H62" s="139">
        <v>7</v>
      </c>
    </row>
    <row r="63" spans="2:8" ht="52.5" customHeight="1" thickBot="1">
      <c r="B63" s="140"/>
      <c r="C63" s="1259" t="s">
        <v>50</v>
      </c>
      <c r="D63" s="1259"/>
      <c r="E63" s="1260"/>
      <c r="F63" s="141">
        <v>3390</v>
      </c>
      <c r="G63" s="141">
        <v>3385</v>
      </c>
      <c r="H63" s="142">
        <v>3090</v>
      </c>
    </row>
    <row r="64" spans="2:8" ht="15" customHeight="1"/>
    <row r="65" ht="0" hidden="1" customHeight="1"/>
    <row r="66" ht="0" hidden="1" customHeight="1"/>
  </sheetData>
  <sheetProtection algorithmName="SHA-512" hashValue="0uhJiio/8hKhrI/cLOxg8AZ80QY6RNJ38OOCf3Q5CrXArPI0daZROmi6ojYa7x4Xc2uciAppMSuRcSHpMTCEaA==" saltValue="HV6pF5MA9WZEDTkqmlqO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S58" zoomScaleNormal="100" zoomScaleSheetLayoutView="55" workbookViewId="0">
      <selection activeCell="CV75" sqref="CV75:DC76"/>
    </sheetView>
  </sheetViews>
  <sheetFormatPr defaultColWidth="0" defaultRowHeight="0"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577</v>
      </c>
    </row>
    <row r="11" spans="1:143" s="290" customFormat="1" ht="13.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577</v>
      </c>
    </row>
    <row r="13" spans="1:143" s="290" customFormat="1" ht="13.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5">
      <c r="DD19" s="1269"/>
      <c r="DE19" s="1269"/>
    </row>
    <row r="20" spans="1:351" ht="13.5">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ht="13.5">
      <c r="B23" s="1276"/>
    </row>
    <row r="24" spans="1:351" ht="13.5">
      <c r="B24" s="1276"/>
    </row>
    <row r="25" spans="1:351" ht="13.5">
      <c r="B25" s="1276"/>
    </row>
    <row r="26" spans="1:351" ht="13.5">
      <c r="B26" s="1276"/>
    </row>
    <row r="27" spans="1:351" ht="13.5">
      <c r="B27" s="1276"/>
    </row>
    <row r="28" spans="1:351" ht="13.5">
      <c r="B28" s="1276"/>
    </row>
    <row r="29" spans="1:351" ht="13.5">
      <c r="B29" s="1276"/>
    </row>
    <row r="30" spans="1:351" ht="13.5">
      <c r="B30" s="1276"/>
    </row>
    <row r="31" spans="1:351" ht="13.5">
      <c r="B31" s="1276"/>
    </row>
    <row r="32" spans="1:351" ht="13.5">
      <c r="B32" s="1276"/>
    </row>
    <row r="33" spans="2:109" ht="13.5">
      <c r="B33" s="1276"/>
    </row>
    <row r="34" spans="2:109" ht="13.5">
      <c r="B34" s="1276"/>
    </row>
    <row r="35" spans="2:109" ht="13.5">
      <c r="B35" s="1276"/>
    </row>
    <row r="36" spans="2:109" ht="13.5">
      <c r="B36" s="1276"/>
    </row>
    <row r="37" spans="2:109" ht="13.5">
      <c r="B37" s="1276"/>
    </row>
    <row r="38" spans="2:109" ht="13.5">
      <c r="B38" s="1276"/>
    </row>
    <row r="39" spans="2:109" ht="13.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5">
      <c r="B40" s="1281"/>
      <c r="DD40" s="1281"/>
      <c r="DE40" s="1269"/>
    </row>
    <row r="41" spans="2:109" ht="17.25">
      <c r="B41" s="1282" t="s">
        <v>578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5">
      <c r="B42" s="1276"/>
      <c r="G42" s="1283"/>
      <c r="I42" s="1284"/>
      <c r="J42" s="1284"/>
      <c r="K42" s="1284"/>
      <c r="AM42" s="1283"/>
      <c r="AN42" s="1283" t="s">
        <v>579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580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5">
      <c r="B49" s="1276"/>
      <c r="AN49" s="1269" t="s">
        <v>581</v>
      </c>
    </row>
    <row r="50" spans="1:109" ht="13.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582</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53.8</v>
      </c>
      <c r="BY53" s="1307"/>
      <c r="BZ53" s="1307"/>
      <c r="CA53" s="1307"/>
      <c r="CB53" s="1307"/>
      <c r="CC53" s="1307"/>
      <c r="CD53" s="1307"/>
      <c r="CE53" s="1307"/>
      <c r="CF53" s="1307">
        <v>36.299999999999997</v>
      </c>
      <c r="CG53" s="1307"/>
      <c r="CH53" s="1307"/>
      <c r="CI53" s="1307"/>
      <c r="CJ53" s="1307"/>
      <c r="CK53" s="1307"/>
      <c r="CL53" s="1307"/>
      <c r="CM53" s="1307"/>
      <c r="CN53" s="1307">
        <v>56.4</v>
      </c>
      <c r="CO53" s="1307"/>
      <c r="CP53" s="1307"/>
      <c r="CQ53" s="1307"/>
      <c r="CR53" s="1307"/>
      <c r="CS53" s="1307"/>
      <c r="CT53" s="1307"/>
      <c r="CU53" s="1307"/>
      <c r="CV53" s="1307">
        <v>57.2</v>
      </c>
      <c r="CW53" s="1307"/>
      <c r="CX53" s="1307"/>
      <c r="CY53" s="1307"/>
      <c r="CZ53" s="1307"/>
      <c r="DA53" s="1307"/>
      <c r="DB53" s="1307"/>
      <c r="DC53" s="1307"/>
    </row>
    <row r="54" spans="1:109" ht="13.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c r="A55" s="1284"/>
      <c r="B55" s="1276"/>
      <c r="G55" s="1295"/>
      <c r="H55" s="1295"/>
      <c r="I55" s="1295"/>
      <c r="J55" s="1295"/>
      <c r="K55" s="1304"/>
      <c r="L55" s="1304"/>
      <c r="M55" s="1304"/>
      <c r="N55" s="1304"/>
      <c r="AN55" s="1301" t="s">
        <v>590</v>
      </c>
      <c r="AO55" s="1301"/>
      <c r="AP55" s="1301"/>
      <c r="AQ55" s="1301"/>
      <c r="AR55" s="1301"/>
      <c r="AS55" s="1301"/>
      <c r="AT55" s="1301"/>
      <c r="AU55" s="1301"/>
      <c r="AV55" s="1301"/>
      <c r="AW55" s="1301"/>
      <c r="AX55" s="1301"/>
      <c r="AY55" s="1301"/>
      <c r="AZ55" s="1301"/>
      <c r="BA55" s="1301"/>
      <c r="BB55" s="1305" t="s">
        <v>588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ht="13.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585</v>
      </c>
    </row>
    <row r="64" spans="1:109" ht="13.5">
      <c r="B64" s="1276"/>
      <c r="G64" s="1283"/>
      <c r="I64" s="1317"/>
      <c r="J64" s="1317"/>
      <c r="K64" s="1317"/>
      <c r="L64" s="1317"/>
      <c r="M64" s="1317"/>
      <c r="N64" s="1318"/>
      <c r="AM64" s="1283"/>
      <c r="AN64" s="1283" t="s">
        <v>579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9" s="1277" customFormat="1" ht="13.5">
      <c r="B65" s="1276"/>
      <c r="C65" s="1269"/>
      <c r="D65" s="1269"/>
      <c r="E65" s="1269"/>
      <c r="F65" s="1269"/>
      <c r="G65" s="1269"/>
      <c r="H65" s="1269"/>
      <c r="I65" s="1269"/>
      <c r="J65" s="1269"/>
      <c r="K65" s="1269"/>
      <c r="L65" s="1269"/>
      <c r="M65" s="1269"/>
      <c r="N65" s="1269"/>
      <c r="O65" s="1269"/>
      <c r="P65" s="1269"/>
      <c r="Q65" s="1269"/>
      <c r="R65" s="1269"/>
      <c r="S65" s="1269"/>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85" t="s">
        <v>591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c r="DE65" s="1276"/>
    </row>
    <row r="66" spans="2:109" s="1277" customFormat="1" ht="13.5">
      <c r="B66" s="1276"/>
      <c r="C66" s="1269"/>
      <c r="D66" s="1269"/>
      <c r="E66" s="1269"/>
      <c r="F66" s="1269"/>
      <c r="G66" s="1269"/>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c r="DE66" s="1276"/>
    </row>
    <row r="67" spans="2:109" s="1277" customFormat="1" ht="13.5">
      <c r="B67" s="1276"/>
      <c r="C67" s="1269"/>
      <c r="D67" s="1269"/>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c r="DE67" s="1276"/>
    </row>
    <row r="68" spans="2:109" s="1277" customFormat="1" ht="13.5">
      <c r="B68" s="1276"/>
      <c r="C68" s="1269"/>
      <c r="D68" s="1269"/>
      <c r="E68" s="1269"/>
      <c r="F68" s="1269"/>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c r="DE68" s="1276"/>
    </row>
    <row r="69" spans="2:109" s="1277" customFormat="1" ht="13.5">
      <c r="B69" s="1276"/>
      <c r="C69" s="1269"/>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c r="AL69" s="1269"/>
      <c r="AM69" s="1269"/>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c r="DE69" s="1276"/>
    </row>
    <row r="70" spans="2:109" s="1277" customFormat="1" ht="13.5">
      <c r="B70" s="1276"/>
      <c r="C70" s="1269"/>
      <c r="D70" s="1269"/>
      <c r="E70" s="1269"/>
      <c r="F70" s="1269"/>
      <c r="G70" s="1269"/>
      <c r="H70" s="1319"/>
      <c r="I70" s="1319"/>
      <c r="J70" s="1320"/>
      <c r="K70" s="1320"/>
      <c r="L70" s="1321"/>
      <c r="M70" s="1320"/>
      <c r="N70" s="1321"/>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c r="AL70" s="1269"/>
      <c r="AM70" s="1269"/>
      <c r="AN70" s="1294"/>
      <c r="AO70" s="1294"/>
      <c r="AP70" s="1294"/>
      <c r="AQ70" s="1269"/>
      <c r="AR70" s="1269"/>
      <c r="AS70" s="1269"/>
      <c r="AT70" s="1269"/>
      <c r="AU70" s="1269"/>
      <c r="AV70" s="1269"/>
      <c r="AW70" s="1269"/>
      <c r="AX70" s="1269"/>
      <c r="AY70" s="1269"/>
      <c r="AZ70" s="1294"/>
      <c r="BA70" s="1294"/>
      <c r="BB70" s="1294"/>
      <c r="BC70" s="1269"/>
      <c r="BD70" s="1269"/>
      <c r="BE70" s="1269"/>
      <c r="BF70" s="1269"/>
      <c r="BG70" s="1269"/>
      <c r="BH70" s="1269"/>
      <c r="BI70" s="1269"/>
      <c r="BJ70" s="1269"/>
      <c r="BK70" s="1269"/>
      <c r="BL70" s="1294"/>
      <c r="BM70" s="1294"/>
      <c r="BN70" s="1294"/>
      <c r="BO70" s="1269"/>
      <c r="BP70" s="1269"/>
      <c r="BQ70" s="1269"/>
      <c r="BR70" s="1269"/>
      <c r="BS70" s="1269"/>
      <c r="BT70" s="1269"/>
      <c r="BU70" s="1269"/>
      <c r="BV70" s="1269"/>
      <c r="BW70" s="1269"/>
      <c r="BX70" s="1294"/>
      <c r="BY70" s="1294"/>
      <c r="BZ70" s="1294"/>
      <c r="CA70" s="1269"/>
      <c r="CB70" s="1269"/>
      <c r="CC70" s="1269"/>
      <c r="CD70" s="1269"/>
      <c r="CE70" s="1269"/>
      <c r="CF70" s="1269"/>
      <c r="CG70" s="1269"/>
      <c r="CH70" s="1269"/>
      <c r="CI70" s="1269"/>
      <c r="CJ70" s="1294"/>
      <c r="CK70" s="1294"/>
      <c r="CL70" s="1294"/>
      <c r="CM70" s="1269"/>
      <c r="CN70" s="1269"/>
      <c r="CO70" s="1269"/>
      <c r="CP70" s="1269"/>
      <c r="CQ70" s="1269"/>
      <c r="CR70" s="1269"/>
      <c r="CS70" s="1269"/>
      <c r="CT70" s="1269"/>
      <c r="CU70" s="1269"/>
      <c r="CV70" s="1294"/>
      <c r="CW70" s="1294"/>
      <c r="CX70" s="1294"/>
      <c r="CY70" s="1269"/>
      <c r="CZ70" s="1269"/>
      <c r="DA70" s="1269"/>
      <c r="DB70" s="1269"/>
      <c r="DC70" s="1269"/>
      <c r="DE70" s="1276"/>
    </row>
    <row r="71" spans="2:109" s="1277" customFormat="1" ht="13.5">
      <c r="B71" s="1276"/>
      <c r="C71" s="1269"/>
      <c r="D71" s="1269"/>
      <c r="E71" s="1269"/>
      <c r="F71" s="1269"/>
      <c r="G71" s="1322"/>
      <c r="H71" s="1269"/>
      <c r="I71" s="1323"/>
      <c r="J71" s="1320"/>
      <c r="K71" s="1320"/>
      <c r="L71" s="1321"/>
      <c r="M71" s="1320"/>
      <c r="N71" s="1321"/>
      <c r="O71" s="1269"/>
      <c r="P71" s="1269"/>
      <c r="Q71" s="1269"/>
      <c r="R71" s="1269"/>
      <c r="S71" s="1269"/>
      <c r="T71" s="1269"/>
      <c r="U71" s="1269"/>
      <c r="V71" s="1269"/>
      <c r="W71" s="1269"/>
      <c r="X71" s="1269"/>
      <c r="Y71" s="1269"/>
      <c r="Z71" s="1269"/>
      <c r="AA71" s="1269"/>
      <c r="AB71" s="1269"/>
      <c r="AC71" s="1269"/>
      <c r="AD71" s="1269"/>
      <c r="AE71" s="1269"/>
      <c r="AF71" s="1269"/>
      <c r="AG71" s="1269"/>
      <c r="AH71" s="1269"/>
      <c r="AI71" s="1269"/>
      <c r="AJ71" s="1269"/>
      <c r="AK71" s="1269"/>
      <c r="AL71" s="1269"/>
      <c r="AM71" s="1322"/>
      <c r="AN71" s="1269" t="s">
        <v>581</v>
      </c>
      <c r="AO71" s="1269"/>
      <c r="AP71" s="1269"/>
      <c r="AQ71" s="1269"/>
      <c r="AR71" s="1269"/>
      <c r="AS71" s="1269"/>
      <c r="AT71" s="1269"/>
      <c r="AU71" s="1269"/>
      <c r="AV71" s="1269"/>
      <c r="AW71" s="1269"/>
      <c r="AX71" s="1269"/>
      <c r="AY71" s="1269"/>
      <c r="AZ71" s="1269"/>
      <c r="BA71" s="1269"/>
      <c r="BB71" s="1269"/>
      <c r="BC71" s="1269"/>
      <c r="BD71" s="1269"/>
      <c r="BE71" s="1269"/>
      <c r="BF71" s="1269"/>
      <c r="BG71" s="1269"/>
      <c r="BH71" s="1269"/>
      <c r="BI71" s="1269"/>
      <c r="BJ71" s="1269"/>
      <c r="BK71" s="1269"/>
      <c r="BL71" s="1269"/>
      <c r="BM71" s="1269"/>
      <c r="BN71" s="1269"/>
      <c r="BO71" s="1269"/>
      <c r="BP71" s="1269"/>
      <c r="BQ71" s="1269"/>
      <c r="BR71" s="1269"/>
      <c r="BS71" s="1269"/>
      <c r="BT71" s="1269"/>
      <c r="BU71" s="1269"/>
      <c r="BV71" s="1269"/>
      <c r="BW71" s="1269"/>
      <c r="BX71" s="1269"/>
      <c r="BY71" s="1269"/>
      <c r="BZ71" s="1269"/>
      <c r="CA71" s="1269"/>
      <c r="CB71" s="1269"/>
      <c r="CC71" s="1269"/>
      <c r="CD71" s="1269"/>
      <c r="CE71" s="1269"/>
      <c r="CF71" s="1269"/>
      <c r="CG71" s="1269"/>
      <c r="CH71" s="1269"/>
      <c r="CI71" s="1269"/>
      <c r="CJ71" s="1269"/>
      <c r="CK71" s="1269"/>
      <c r="CL71" s="1269"/>
      <c r="CM71" s="1269"/>
      <c r="CN71" s="1269"/>
      <c r="CO71" s="1269"/>
      <c r="CP71" s="1269"/>
      <c r="CQ71" s="1269"/>
      <c r="CR71" s="1269"/>
      <c r="CS71" s="1269"/>
      <c r="CT71" s="1269"/>
      <c r="CU71" s="1269"/>
      <c r="CV71" s="1269"/>
      <c r="CW71" s="1269"/>
      <c r="CX71" s="1269"/>
      <c r="CY71" s="1269"/>
      <c r="CZ71" s="1269"/>
      <c r="DA71" s="1269"/>
      <c r="DB71" s="1269"/>
      <c r="DC71" s="1269"/>
      <c r="DE71" s="1276"/>
    </row>
    <row r="72" spans="2:109" s="1277" customFormat="1" ht="13.5">
      <c r="B72" s="1276"/>
      <c r="C72" s="1269"/>
      <c r="D72" s="1269"/>
      <c r="E72" s="1269"/>
      <c r="F72" s="1269"/>
      <c r="G72" s="1295"/>
      <c r="H72" s="1295"/>
      <c r="I72" s="1295"/>
      <c r="J72" s="1295"/>
      <c r="K72" s="1296"/>
      <c r="L72" s="1296"/>
      <c r="M72" s="1297"/>
      <c r="N72" s="1297"/>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c r="DE72" s="1276"/>
    </row>
    <row r="73" spans="2:109" s="1277" customFormat="1" ht="13.5">
      <c r="B73" s="1276"/>
      <c r="C73" s="1269"/>
      <c r="D73" s="1269"/>
      <c r="E73" s="1269"/>
      <c r="F73" s="1269"/>
      <c r="G73" s="1302"/>
      <c r="H73" s="1302"/>
      <c r="I73" s="1302"/>
      <c r="J73" s="1302"/>
      <c r="K73" s="1324"/>
      <c r="L73" s="1324"/>
      <c r="M73" s="1324"/>
      <c r="N73" s="1324"/>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c r="AL73" s="1269"/>
      <c r="AM73" s="1294"/>
      <c r="AN73" s="1305" t="s">
        <v>582</v>
      </c>
      <c r="AO73" s="1305"/>
      <c r="AP73" s="1305"/>
      <c r="AQ73" s="1305"/>
      <c r="AR73" s="1305"/>
      <c r="AS73" s="1305"/>
      <c r="AT73" s="1305"/>
      <c r="AU73" s="1305"/>
      <c r="AV73" s="1305"/>
      <c r="AW73" s="1305"/>
      <c r="AX73" s="1305"/>
      <c r="AY73" s="1305"/>
      <c r="AZ73" s="1305"/>
      <c r="BA73" s="1305"/>
      <c r="BB73" s="1305" t="s">
        <v>588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c r="DE73" s="1276"/>
    </row>
    <row r="74" spans="2:109" s="1277" customFormat="1" ht="13.5">
      <c r="B74" s="1276"/>
      <c r="C74" s="1269"/>
      <c r="D74" s="1269"/>
      <c r="E74" s="1269"/>
      <c r="F74" s="1269"/>
      <c r="G74" s="1302"/>
      <c r="H74" s="1302"/>
      <c r="I74" s="1302"/>
      <c r="J74" s="1302"/>
      <c r="K74" s="1324"/>
      <c r="L74" s="1324"/>
      <c r="M74" s="1324"/>
      <c r="N74" s="1324"/>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c r="AL74" s="1269"/>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c r="DE74" s="1276"/>
    </row>
    <row r="75" spans="2:109" s="1277" customFormat="1" ht="13.5">
      <c r="B75" s="1276"/>
      <c r="C75" s="1269"/>
      <c r="D75" s="1269"/>
      <c r="E75" s="1269"/>
      <c r="F75" s="1269"/>
      <c r="G75" s="1302"/>
      <c r="H75" s="1302"/>
      <c r="I75" s="1295"/>
      <c r="J75" s="1295"/>
      <c r="K75" s="1304"/>
      <c r="L75" s="1304"/>
      <c r="M75" s="1304"/>
      <c r="N75" s="1304"/>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c r="AL75" s="1269"/>
      <c r="AM75" s="1294"/>
      <c r="AN75" s="1305"/>
      <c r="AO75" s="1305"/>
      <c r="AP75" s="1305"/>
      <c r="AQ75" s="1305"/>
      <c r="AR75" s="1305"/>
      <c r="AS75" s="1305"/>
      <c r="AT75" s="1305"/>
      <c r="AU75" s="1305"/>
      <c r="AV75" s="1305"/>
      <c r="AW75" s="1305"/>
      <c r="AX75" s="1305"/>
      <c r="AY75" s="1305"/>
      <c r="AZ75" s="1305"/>
      <c r="BA75" s="1305"/>
      <c r="BB75" s="1305" t="s">
        <v>587</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5.9</v>
      </c>
      <c r="BY75" s="1307"/>
      <c r="BZ75" s="1307"/>
      <c r="CA75" s="1307"/>
      <c r="CB75" s="1307"/>
      <c r="CC75" s="1307"/>
      <c r="CD75" s="1307"/>
      <c r="CE75" s="1307"/>
      <c r="CF75" s="1307">
        <v>5.6</v>
      </c>
      <c r="CG75" s="1307"/>
      <c r="CH75" s="1307"/>
      <c r="CI75" s="1307"/>
      <c r="CJ75" s="1307"/>
      <c r="CK75" s="1307"/>
      <c r="CL75" s="1307"/>
      <c r="CM75" s="1307"/>
      <c r="CN75" s="1307">
        <v>5.8</v>
      </c>
      <c r="CO75" s="1307"/>
      <c r="CP75" s="1307"/>
      <c r="CQ75" s="1307"/>
      <c r="CR75" s="1307"/>
      <c r="CS75" s="1307"/>
      <c r="CT75" s="1307"/>
      <c r="CU75" s="1307"/>
      <c r="CV75" s="1307">
        <v>6.3</v>
      </c>
      <c r="CW75" s="1307"/>
      <c r="CX75" s="1307"/>
      <c r="CY75" s="1307"/>
      <c r="CZ75" s="1307"/>
      <c r="DA75" s="1307"/>
      <c r="DB75" s="1307"/>
      <c r="DC75" s="1307"/>
      <c r="DE75" s="1276"/>
    </row>
    <row r="76" spans="2:109" s="1277" customFormat="1" ht="13.5">
      <c r="B76" s="1276"/>
      <c r="C76" s="1269"/>
      <c r="D76" s="1269"/>
      <c r="E76" s="1269"/>
      <c r="F76" s="1269"/>
      <c r="G76" s="1302"/>
      <c r="H76" s="1302"/>
      <c r="I76" s="1295"/>
      <c r="J76" s="1295"/>
      <c r="K76" s="1304"/>
      <c r="L76" s="1304"/>
      <c r="M76" s="1304"/>
      <c r="N76" s="1304"/>
      <c r="O76" s="1269"/>
      <c r="P76" s="1269"/>
      <c r="Q76" s="1269"/>
      <c r="R76" s="1269"/>
      <c r="S76" s="1269"/>
      <c r="T76" s="1269"/>
      <c r="U76" s="1269"/>
      <c r="V76" s="1269"/>
      <c r="W76" s="1269"/>
      <c r="X76" s="1269"/>
      <c r="Y76" s="1269"/>
      <c r="Z76" s="1269"/>
      <c r="AA76" s="1269"/>
      <c r="AB76" s="1269"/>
      <c r="AC76" s="1269"/>
      <c r="AD76" s="1269"/>
      <c r="AE76" s="1269"/>
      <c r="AF76" s="1269"/>
      <c r="AG76" s="1269"/>
      <c r="AH76" s="1269"/>
      <c r="AI76" s="1269"/>
      <c r="AJ76" s="1269"/>
      <c r="AK76" s="1269"/>
      <c r="AL76" s="1269"/>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c r="DE76" s="1276"/>
    </row>
    <row r="77" spans="2:109" s="1277" customFormat="1" ht="13.5">
      <c r="B77" s="1276"/>
      <c r="C77" s="1269"/>
      <c r="D77" s="1269"/>
      <c r="E77" s="1269"/>
      <c r="F77" s="1269"/>
      <c r="G77" s="1295"/>
      <c r="H77" s="1295"/>
      <c r="I77" s="1295"/>
      <c r="J77" s="1295"/>
      <c r="K77" s="1324"/>
      <c r="L77" s="1324"/>
      <c r="M77" s="1324"/>
      <c r="N77" s="1324"/>
      <c r="O77" s="1269"/>
      <c r="P77" s="1269"/>
      <c r="Q77" s="1269"/>
      <c r="R77" s="1269"/>
      <c r="S77" s="1269"/>
      <c r="T77" s="1269"/>
      <c r="U77" s="1269"/>
      <c r="V77" s="1269"/>
      <c r="W77" s="1269"/>
      <c r="X77" s="1269"/>
      <c r="Y77" s="1269"/>
      <c r="Z77" s="1269"/>
      <c r="AA77" s="1269"/>
      <c r="AB77" s="1269"/>
      <c r="AC77" s="1269"/>
      <c r="AD77" s="1269"/>
      <c r="AE77" s="1269"/>
      <c r="AF77" s="1269"/>
      <c r="AG77" s="1269"/>
      <c r="AH77" s="1269"/>
      <c r="AI77" s="1269"/>
      <c r="AJ77" s="1269"/>
      <c r="AK77" s="1269"/>
      <c r="AL77" s="1269"/>
      <c r="AM77" s="1269"/>
      <c r="AN77" s="1301" t="s">
        <v>584</v>
      </c>
      <c r="AO77" s="1301"/>
      <c r="AP77" s="1301"/>
      <c r="AQ77" s="1301"/>
      <c r="AR77" s="1301"/>
      <c r="AS77" s="1301"/>
      <c r="AT77" s="1301"/>
      <c r="AU77" s="1301"/>
      <c r="AV77" s="1301"/>
      <c r="AW77" s="1301"/>
      <c r="AX77" s="1301"/>
      <c r="AY77" s="1301"/>
      <c r="AZ77" s="1301"/>
      <c r="BA77" s="1301"/>
      <c r="BB77" s="1305" t="s">
        <v>583</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c r="DE77" s="1276"/>
    </row>
    <row r="78" spans="2:109" s="1277" customFormat="1" ht="13.5">
      <c r="B78" s="1276"/>
      <c r="C78" s="1269"/>
      <c r="D78" s="1269"/>
      <c r="E78" s="1269"/>
      <c r="F78" s="1269"/>
      <c r="G78" s="1295"/>
      <c r="H78" s="1295"/>
      <c r="I78" s="1295"/>
      <c r="J78" s="1295"/>
      <c r="K78" s="1324"/>
      <c r="L78" s="1324"/>
      <c r="M78" s="1324"/>
      <c r="N78" s="1324"/>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c r="DE78" s="1276"/>
    </row>
    <row r="79" spans="2:109" s="1277" customFormat="1" ht="13.5">
      <c r="B79" s="1276"/>
      <c r="C79" s="1269"/>
      <c r="D79" s="1269"/>
      <c r="E79" s="1269"/>
      <c r="F79" s="1269"/>
      <c r="G79" s="1295"/>
      <c r="H79" s="1295"/>
      <c r="I79" s="1309"/>
      <c r="J79" s="1309"/>
      <c r="K79" s="1325"/>
      <c r="L79" s="1325"/>
      <c r="M79" s="1325"/>
      <c r="N79" s="1325"/>
      <c r="O79" s="1269"/>
      <c r="P79" s="1269"/>
      <c r="Q79" s="1269"/>
      <c r="R79" s="1269"/>
      <c r="S79" s="1269"/>
      <c r="T79" s="1269"/>
      <c r="U79" s="1269"/>
      <c r="V79" s="1269"/>
      <c r="W79" s="1269"/>
      <c r="X79" s="1269"/>
      <c r="Y79" s="1269"/>
      <c r="Z79" s="1269"/>
      <c r="AA79" s="1269"/>
      <c r="AB79" s="1269"/>
      <c r="AC79" s="1269"/>
      <c r="AD79" s="1269"/>
      <c r="AE79" s="1269"/>
      <c r="AF79" s="1269"/>
      <c r="AG79" s="1269"/>
      <c r="AH79" s="1269"/>
      <c r="AI79" s="1269"/>
      <c r="AJ79" s="1269"/>
      <c r="AK79" s="1269"/>
      <c r="AL79" s="1269"/>
      <c r="AM79" s="1269"/>
      <c r="AN79" s="1301"/>
      <c r="AO79" s="1301"/>
      <c r="AP79" s="1301"/>
      <c r="AQ79" s="1301"/>
      <c r="AR79" s="1301"/>
      <c r="AS79" s="1301"/>
      <c r="AT79" s="1301"/>
      <c r="AU79" s="1301"/>
      <c r="AV79" s="1301"/>
      <c r="AW79" s="1301"/>
      <c r="AX79" s="1301"/>
      <c r="AY79" s="1301"/>
      <c r="AZ79" s="1301"/>
      <c r="BA79" s="1301"/>
      <c r="BB79" s="1305" t="s">
        <v>586</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c r="DE79" s="1276"/>
    </row>
    <row r="80" spans="2:109" s="1277" customFormat="1" ht="13.5">
      <c r="B80" s="1276"/>
      <c r="C80" s="1269"/>
      <c r="D80" s="1269"/>
      <c r="E80" s="1269"/>
      <c r="F80" s="1269"/>
      <c r="G80" s="1295"/>
      <c r="H80" s="1295"/>
      <c r="I80" s="1309"/>
      <c r="J80" s="1309"/>
      <c r="K80" s="1325"/>
      <c r="L80" s="1325"/>
      <c r="M80" s="1325"/>
      <c r="N80" s="1325"/>
      <c r="O80" s="1269"/>
      <c r="P80" s="1269"/>
      <c r="Q80" s="1269"/>
      <c r="R80" s="1269"/>
      <c r="S80" s="1269"/>
      <c r="T80" s="1269"/>
      <c r="U80" s="1269"/>
      <c r="V80" s="1269"/>
      <c r="W80" s="1269"/>
      <c r="X80" s="1269"/>
      <c r="Y80" s="1269"/>
      <c r="Z80" s="1269"/>
      <c r="AA80" s="1269"/>
      <c r="AB80" s="1269"/>
      <c r="AC80" s="1269"/>
      <c r="AD80" s="1269"/>
      <c r="AE80" s="1269"/>
      <c r="AF80" s="1269"/>
      <c r="AG80" s="1269"/>
      <c r="AH80" s="1269"/>
      <c r="AI80" s="1269"/>
      <c r="AJ80" s="1269"/>
      <c r="AK80" s="1269"/>
      <c r="AL80" s="1269"/>
      <c r="AM80" s="1269"/>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c r="DE80" s="1276"/>
    </row>
    <row r="81" spans="2:109" ht="13.5">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5">
      <c r="DD84" s="1269"/>
      <c r="DE84" s="1269"/>
    </row>
    <row r="85" spans="2:109" ht="13.5">
      <c r="DD85" s="1269"/>
      <c r="DE85" s="1269"/>
    </row>
    <row r="86" spans="2:109" ht="13.5" hidden="1">
      <c r="DD86" s="1269"/>
      <c r="DE86" s="1269"/>
    </row>
    <row r="87" spans="2:109" ht="13.5" hidden="1">
      <c r="K87" s="1327"/>
      <c r="AQ87" s="1327"/>
      <c r="BC87" s="1327"/>
      <c r="BO87" s="1327"/>
      <c r="CA87" s="1327"/>
      <c r="CM87" s="1327"/>
      <c r="CY87" s="1327"/>
      <c r="DD87" s="1269"/>
      <c r="DE87" s="1269"/>
    </row>
    <row r="88" spans="2:109" ht="13.5" hidden="1">
      <c r="DD88" s="1269"/>
      <c r="DE88" s="1269"/>
    </row>
    <row r="89" spans="2:109" ht="13.5" hidden="1">
      <c r="DD89" s="1269"/>
      <c r="DE89" s="1269"/>
    </row>
    <row r="90" spans="2:109" ht="13.5" hidden="1">
      <c r="DD90" s="1269"/>
      <c r="DE90" s="1269"/>
    </row>
    <row r="91" spans="2:109" ht="13.5"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dvNNGHWQB9qTcW7U8TOFJhxR7N4eYi6R/oujRJpheop78sYKMUOoML/xdpz9pZTJ6cy5Bej8BkTEll7l9mqGg==" saltValue="17D6lyyotHRYnBb6OTCh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CV75:DC76"/>
    <mergeCell ref="G77:H80"/>
    <mergeCell ref="I77:J78"/>
    <mergeCell ref="K77:K78"/>
    <mergeCell ref="L77:L78"/>
    <mergeCell ref="M77:M78"/>
    <mergeCell ref="CF77:CM78"/>
    <mergeCell ref="CF79:CM80"/>
    <mergeCell ref="BP75:BW76"/>
    <mergeCell ref="BX75:CE76"/>
    <mergeCell ref="CF75:CM76"/>
    <mergeCell ref="CN75:CU76"/>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15" zoomScaleNormal="100" zoomScaleSheetLayoutView="70" workbookViewId="0">
      <selection activeCell="CO87" sqref="CO8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CP/U7QGZU3RCcsbTc6o77W/6ykEe3oRTO/SjjlsXMTmCt3naJe5TaI6dFQKPMvFMd9P4JgxTHvt9OqoaqbIFg==" saltValue="kMvTR5zBPZQpfX/gjYnj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5"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SaL2m9VFQthXjBvfeOffviyx7R2Ddx6+MOv04cS5IACUjSqrOpGZ71JQ2wVozRd/vTuTXMZehU708R0QsnBxQ==" saltValue="H2QagcEe27bC16EE50U+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546</v>
      </c>
      <c r="G2" s="156"/>
      <c r="H2" s="157"/>
    </row>
    <row r="3" spans="1:8">
      <c r="A3" s="153" t="s">
        <v>539</v>
      </c>
      <c r="B3" s="158"/>
      <c r="C3" s="159"/>
      <c r="D3" s="160">
        <v>103648</v>
      </c>
      <c r="E3" s="161"/>
      <c r="F3" s="162">
        <v>333013</v>
      </c>
      <c r="G3" s="163"/>
      <c r="H3" s="164"/>
    </row>
    <row r="4" spans="1:8">
      <c r="A4" s="165"/>
      <c r="B4" s="166"/>
      <c r="C4" s="167"/>
      <c r="D4" s="168">
        <v>72789</v>
      </c>
      <c r="E4" s="169"/>
      <c r="F4" s="170">
        <v>126732</v>
      </c>
      <c r="G4" s="171"/>
      <c r="H4" s="172"/>
    </row>
    <row r="5" spans="1:8">
      <c r="A5" s="153" t="s">
        <v>541</v>
      </c>
      <c r="B5" s="158"/>
      <c r="C5" s="159"/>
      <c r="D5" s="160">
        <v>414139</v>
      </c>
      <c r="E5" s="161"/>
      <c r="F5" s="162">
        <v>280458</v>
      </c>
      <c r="G5" s="163"/>
      <c r="H5" s="164"/>
    </row>
    <row r="6" spans="1:8">
      <c r="A6" s="165"/>
      <c r="B6" s="166"/>
      <c r="C6" s="167"/>
      <c r="D6" s="168">
        <v>201126</v>
      </c>
      <c r="E6" s="169"/>
      <c r="F6" s="170">
        <v>127286</v>
      </c>
      <c r="G6" s="171"/>
      <c r="H6" s="172"/>
    </row>
    <row r="7" spans="1:8">
      <c r="A7" s="153" t="s">
        <v>542</v>
      </c>
      <c r="B7" s="158"/>
      <c r="C7" s="159"/>
      <c r="D7" s="160">
        <v>250168</v>
      </c>
      <c r="E7" s="161"/>
      <c r="F7" s="162">
        <v>291945</v>
      </c>
      <c r="G7" s="163"/>
      <c r="H7" s="164"/>
    </row>
    <row r="8" spans="1:8">
      <c r="A8" s="165"/>
      <c r="B8" s="166"/>
      <c r="C8" s="167"/>
      <c r="D8" s="168">
        <v>195976</v>
      </c>
      <c r="E8" s="169"/>
      <c r="F8" s="170">
        <v>127651</v>
      </c>
      <c r="G8" s="171"/>
      <c r="H8" s="172"/>
    </row>
    <row r="9" spans="1:8">
      <c r="A9" s="153" t="s">
        <v>543</v>
      </c>
      <c r="B9" s="158"/>
      <c r="C9" s="159"/>
      <c r="D9" s="160">
        <v>232556</v>
      </c>
      <c r="E9" s="161"/>
      <c r="F9" s="162">
        <v>291173</v>
      </c>
      <c r="G9" s="163"/>
      <c r="H9" s="164"/>
    </row>
    <row r="10" spans="1:8">
      <c r="A10" s="165"/>
      <c r="B10" s="166"/>
      <c r="C10" s="167"/>
      <c r="D10" s="168">
        <v>180579</v>
      </c>
      <c r="E10" s="169"/>
      <c r="F10" s="170">
        <v>119071</v>
      </c>
      <c r="G10" s="171"/>
      <c r="H10" s="172"/>
    </row>
    <row r="11" spans="1:8">
      <c r="A11" s="153" t="s">
        <v>544</v>
      </c>
      <c r="B11" s="158"/>
      <c r="C11" s="159"/>
      <c r="D11" s="160">
        <v>143659</v>
      </c>
      <c r="E11" s="161"/>
      <c r="F11" s="162">
        <v>271581</v>
      </c>
      <c r="G11" s="163"/>
      <c r="H11" s="164"/>
    </row>
    <row r="12" spans="1:8">
      <c r="A12" s="165"/>
      <c r="B12" s="166"/>
      <c r="C12" s="173"/>
      <c r="D12" s="168">
        <v>64616</v>
      </c>
      <c r="E12" s="169"/>
      <c r="F12" s="170">
        <v>117844</v>
      </c>
      <c r="G12" s="171"/>
      <c r="H12" s="172"/>
    </row>
    <row r="13" spans="1:8">
      <c r="A13" s="153"/>
      <c r="B13" s="158"/>
      <c r="C13" s="174"/>
      <c r="D13" s="175">
        <v>228834</v>
      </c>
      <c r="E13" s="176"/>
      <c r="F13" s="177">
        <v>293634</v>
      </c>
      <c r="G13" s="178"/>
      <c r="H13" s="164"/>
    </row>
    <row r="14" spans="1:8">
      <c r="A14" s="165"/>
      <c r="B14" s="166"/>
      <c r="C14" s="167"/>
      <c r="D14" s="168">
        <v>143017</v>
      </c>
      <c r="E14" s="169"/>
      <c r="F14" s="170">
        <v>123717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1.93</v>
      </c>
      <c r="C19" s="179">
        <f>ROUND(VALUE(SUBSTITUTE(実質収支比率等に係る経年分析!G$48,"▲","-")),2)</f>
        <v>1.2</v>
      </c>
      <c r="D19" s="179">
        <f>ROUND(VALUE(SUBSTITUTE(実質収支比率等に係る経年分析!H$48,"▲","-")),2)</f>
        <v>1.39</v>
      </c>
      <c r="E19" s="179">
        <f>ROUND(VALUE(SUBSTITUTE(実質収支比率等に係る経年分析!I$48,"▲","-")),2)</f>
        <v>1.1100000000000001</v>
      </c>
      <c r="F19" s="179">
        <f>ROUND(VALUE(SUBSTITUTE(実質収支比率等に係る経年分析!J$48,"▲","-")),2)</f>
        <v>1.57</v>
      </c>
    </row>
    <row r="20" spans="1:11">
      <c r="A20" s="179" t="s">
        <v>54</v>
      </c>
      <c r="B20" s="179">
        <f>ROUND(VALUE(SUBSTITUTE(実質収支比率等に係る経年分析!F$47,"▲","-")),2)</f>
        <v>52.07</v>
      </c>
      <c r="C20" s="179">
        <f>ROUND(VALUE(SUBSTITUTE(実質収支比率等に係る経年分析!G$47,"▲","-")),2)</f>
        <v>52.34</v>
      </c>
      <c r="D20" s="179">
        <f>ROUND(VALUE(SUBSTITUTE(実質収支比率等に係る経年分析!H$47,"▲","-")),2)</f>
        <v>60.53</v>
      </c>
      <c r="E20" s="179">
        <f>ROUND(VALUE(SUBSTITUTE(実質収支比率等に係る経年分析!I$47,"▲","-")),2)</f>
        <v>65.73</v>
      </c>
      <c r="F20" s="179">
        <f>ROUND(VALUE(SUBSTITUTE(実質収支比率等に係る経年分析!J$47,"▲","-")),2)</f>
        <v>70.790000000000006</v>
      </c>
    </row>
    <row r="21" spans="1:11">
      <c r="A21" s="179" t="s">
        <v>55</v>
      </c>
      <c r="B21" s="179">
        <f>IF(ISNUMBER(VALUE(SUBSTITUTE(実質収支比率等に係る経年分析!F$49,"▲","-"))),ROUND(VALUE(SUBSTITUTE(実質収支比率等に係る経年分析!F$49,"▲","-")),2),NA())</f>
        <v>12.1</v>
      </c>
      <c r="C21" s="179">
        <f>IF(ISNUMBER(VALUE(SUBSTITUTE(実質収支比率等に係る経年分析!G$49,"▲","-"))),ROUND(VALUE(SUBSTITUTE(実質収支比率等に係る経年分析!G$49,"▲","-")),2),NA())</f>
        <v>2.4500000000000002</v>
      </c>
      <c r="D21" s="179">
        <f>IF(ISNUMBER(VALUE(SUBSTITUTE(実質収支比率等に係る経年分析!H$49,"▲","-"))),ROUND(VALUE(SUBSTITUTE(実質収支比率等に係る経年分析!H$49,"▲","-")),2),NA())</f>
        <v>6.16</v>
      </c>
      <c r="E21" s="179">
        <f>IF(ISNUMBER(VALUE(SUBSTITUTE(実質収支比率等に係る経年分析!I$49,"▲","-"))),ROUND(VALUE(SUBSTITUTE(実質収支比率等に係る経年分析!I$49,"▲","-")),2),NA())</f>
        <v>1.84</v>
      </c>
      <c r="F21" s="179">
        <f>IF(ISNUMBER(VALUE(SUBSTITUTE(実質収支比率等に係る経年分析!J$49,"▲","-"))),ROUND(VALUE(SUBSTITUTE(実質収支比率等に係る経年分析!J$49,"▲","-")),2),NA())</f>
        <v>1.59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0.55000000000000004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1.1100000000000001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1.1100000000000001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330</v>
      </c>
      <c r="E42" s="181"/>
      <c r="F42" s="181"/>
      <c r="G42" s="181">
        <f>'実質公債費比率（分子）の構造'!L$52</f>
        <v>331</v>
      </c>
      <c r="H42" s="181"/>
      <c r="I42" s="181"/>
      <c r="J42" s="181">
        <f>'実質公債費比率（分子）の構造'!M$52</f>
        <v>310</v>
      </c>
      <c r="K42" s="181"/>
      <c r="L42" s="181"/>
      <c r="M42" s="181">
        <f>'実質公債費比率（分子）の構造'!N$52</f>
        <v>294</v>
      </c>
      <c r="N42" s="181"/>
      <c r="O42" s="181"/>
      <c r="P42" s="181">
        <f>'実質公債費比率（分子）の構造'!O$52</f>
        <v>273</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65</v>
      </c>
      <c r="B45" s="181">
        <f>'実質公債費比率（分子）の構造'!K$49</f>
        <v>44</v>
      </c>
      <c r="C45" s="181"/>
      <c r="D45" s="181"/>
      <c r="E45" s="181">
        <f>'実質公債費比率（分子）の構造'!L$49</f>
        <v>39</v>
      </c>
      <c r="F45" s="181"/>
      <c r="G45" s="181"/>
      <c r="H45" s="181">
        <f>'実質公債費比率（分子）の構造'!M$49</f>
        <v>39</v>
      </c>
      <c r="I45" s="181"/>
      <c r="J45" s="181"/>
      <c r="K45" s="181">
        <f>'実質公債費比率（分子）の構造'!N$49</f>
        <v>27</v>
      </c>
      <c r="L45" s="181"/>
      <c r="M45" s="181"/>
      <c r="N45" s="181">
        <f>'実質公債費比率（分子）の構造'!O$49</f>
        <v>5</v>
      </c>
      <c r="O45" s="181"/>
      <c r="P45" s="181"/>
    </row>
    <row r="46" spans="1:16">
      <c r="A46" s="181" t="s">
        <v>66</v>
      </c>
      <c r="B46" s="181">
        <f>'実質公債費比率（分子）の構造'!K$48</f>
        <v>140</v>
      </c>
      <c r="C46" s="181"/>
      <c r="D46" s="181"/>
      <c r="E46" s="181">
        <f>'実質公債費比率（分子）の構造'!L$48</f>
        <v>140</v>
      </c>
      <c r="F46" s="181"/>
      <c r="G46" s="181"/>
      <c r="H46" s="181">
        <f>'実質公債費比率（分子）の構造'!M$48</f>
        <v>141</v>
      </c>
      <c r="I46" s="181"/>
      <c r="J46" s="181"/>
      <c r="K46" s="181">
        <f>'実質公債費比率（分子）の構造'!N$48</f>
        <v>140</v>
      </c>
      <c r="L46" s="181"/>
      <c r="M46" s="181"/>
      <c r="N46" s="181">
        <f>'実質公債費比率（分子）の構造'!O$48</f>
        <v>131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227</v>
      </c>
      <c r="C49" s="181"/>
      <c r="D49" s="181"/>
      <c r="E49" s="181">
        <f>'実質公債費比率（分子）の構造'!L$45</f>
        <v>226</v>
      </c>
      <c r="F49" s="181"/>
      <c r="G49" s="181"/>
      <c r="H49" s="181">
        <f>'実質公債費比率（分子）の構造'!M$45</f>
        <v>204</v>
      </c>
      <c r="I49" s="181"/>
      <c r="J49" s="181"/>
      <c r="K49" s="181">
        <f>'実質公債費比率（分子）の構造'!N$45</f>
        <v>214</v>
      </c>
      <c r="L49" s="181"/>
      <c r="M49" s="181"/>
      <c r="N49" s="181">
        <f>'実質公債費比率（分子）の構造'!O$45</f>
        <v>222</v>
      </c>
      <c r="O49" s="181"/>
      <c r="P49" s="181"/>
    </row>
    <row r="50" spans="1:16">
      <c r="A50" s="181" t="s">
        <v>70</v>
      </c>
      <c r="B50" s="181" t="e">
        <f>NA()</f>
        <v>#N/A</v>
      </c>
      <c r="C50" s="181">
        <f>IF(ISNUMBER('実質公債費比率（分子）の構造'!K$53),'実質公債費比率（分子）の構造'!K$53,NA())</f>
        <v>82</v>
      </c>
      <c r="D50" s="181" t="e">
        <f>NA()</f>
        <v>#N/A</v>
      </c>
      <c r="E50" s="181" t="e">
        <f>NA()</f>
        <v>#N/A</v>
      </c>
      <c r="F50" s="181">
        <f>IF(ISNUMBER('実質公債費比率（分子）の構造'!L$53),'実質公債費比率（分子）の構造'!L$53,NA())</f>
        <v>75</v>
      </c>
      <c r="G50" s="181" t="e">
        <f>NA()</f>
        <v>#N/A</v>
      </c>
      <c r="H50" s="181" t="e">
        <f>NA()</f>
        <v>#N/A</v>
      </c>
      <c r="I50" s="181">
        <f>IF(ISNUMBER('実質公債費比率（分子）の構造'!M$53),'実質公債費比率（分子）の構造'!M$53,NA())</f>
        <v>74</v>
      </c>
      <c r="J50" s="181" t="e">
        <f>NA()</f>
        <v>#N/A</v>
      </c>
      <c r="K50" s="181" t="e">
        <f>NA()</f>
        <v>#N/A</v>
      </c>
      <c r="L50" s="181">
        <f>IF(ISNUMBER('実質公債費比率（分子）の構造'!N$53),'実質公債費比率（分子）の構造'!N$53,NA())</f>
        <v>87</v>
      </c>
      <c r="M50" s="181" t="e">
        <f>NA()</f>
        <v>#N/A</v>
      </c>
      <c r="N50" s="181" t="e">
        <f>NA()</f>
        <v>#N/A</v>
      </c>
      <c r="O50" s="181">
        <f>IF(ISNUMBER('実質公債費比率（分子）の構造'!O$53),'実質公債費比率（分子）の構造'!O$53,NA())</f>
        <v>85</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2632</v>
      </c>
      <c r="E56" s="180"/>
      <c r="F56" s="180"/>
      <c r="G56" s="180">
        <f>'将来負担比率（分子）の構造'!J$52</f>
        <v>2593</v>
      </c>
      <c r="H56" s="180"/>
      <c r="I56" s="180"/>
      <c r="J56" s="180">
        <f>'将来負担比率（分子）の構造'!K$52</f>
        <v>2436</v>
      </c>
      <c r="K56" s="180"/>
      <c r="L56" s="180"/>
      <c r="M56" s="180">
        <f>'将来負担比率（分子）の構造'!L$52</f>
        <v>2310</v>
      </c>
      <c r="N56" s="180"/>
      <c r="O56" s="180"/>
      <c r="P56" s="180">
        <f>'将来負担比率（分子）の構造'!M$52</f>
        <v>2286</v>
      </c>
    </row>
    <row r="57" spans="1:16">
      <c r="A57" s="180" t="s">
        <v>41</v>
      </c>
      <c r="B57" s="180"/>
      <c r="C57" s="180"/>
      <c r="D57" s="180">
        <f>'将来負担比率（分子）の構造'!I$51</f>
        <v>51</v>
      </c>
      <c r="E57" s="180"/>
      <c r="F57" s="180"/>
      <c r="G57" s="180">
        <f>'将来負担比率（分子）の構造'!J$51</f>
        <v>44</v>
      </c>
      <c r="H57" s="180"/>
      <c r="I57" s="180"/>
      <c r="J57" s="180">
        <f>'将来負担比率（分子）の構造'!K$51</f>
        <v>38</v>
      </c>
      <c r="K57" s="180"/>
      <c r="L57" s="180"/>
      <c r="M57" s="180">
        <f>'将来負担比率（分子）の構造'!L$51</f>
        <v>32</v>
      </c>
      <c r="N57" s="180"/>
      <c r="O57" s="180"/>
      <c r="P57" s="180">
        <f>'将来負担比率（分子）の構造'!M$51</f>
        <v>25</v>
      </c>
    </row>
    <row r="58" spans="1:16">
      <c r="A58" s="180" t="s">
        <v>40</v>
      </c>
      <c r="B58" s="180"/>
      <c r="C58" s="180"/>
      <c r="D58" s="180">
        <f>'将来負担比率（分子）の構造'!I$50</f>
        <v>3416</v>
      </c>
      <c r="E58" s="180"/>
      <c r="F58" s="180"/>
      <c r="G58" s="180">
        <f>'将来負担比率（分子）の構造'!J$50</f>
        <v>3230</v>
      </c>
      <c r="H58" s="180"/>
      <c r="I58" s="180"/>
      <c r="J58" s="180">
        <f>'将来負担比率（分子）の構造'!K$50</f>
        <v>3492</v>
      </c>
      <c r="K58" s="180"/>
      <c r="L58" s="180"/>
      <c r="M58" s="180">
        <f>'将来負担比率（分子）の構造'!L$50</f>
        <v>3473</v>
      </c>
      <c r="N58" s="180"/>
      <c r="O58" s="180"/>
      <c r="P58" s="180">
        <f>'将来負担比率（分子）の構造'!M$50</f>
        <v>3072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426</v>
      </c>
      <c r="C62" s="180"/>
      <c r="D62" s="180"/>
      <c r="E62" s="180">
        <f>'将来負担比率（分子）の構造'!J$45</f>
        <v>400</v>
      </c>
      <c r="F62" s="180"/>
      <c r="G62" s="180"/>
      <c r="H62" s="180">
        <f>'将来負担比率（分子）の構造'!K$45</f>
        <v>397</v>
      </c>
      <c r="I62" s="180"/>
      <c r="J62" s="180"/>
      <c r="K62" s="180">
        <f>'将来負担比率（分子）の構造'!L$45</f>
        <v>393</v>
      </c>
      <c r="L62" s="180"/>
      <c r="M62" s="180"/>
      <c r="N62" s="180">
        <f>'将来負担比率（分子）の構造'!M$45</f>
        <v>391</v>
      </c>
      <c r="O62" s="180"/>
      <c r="P62" s="180"/>
    </row>
    <row r="63" spans="1:16">
      <c r="A63" s="180" t="s">
        <v>33</v>
      </c>
      <c r="B63" s="180">
        <f>'将来負担比率（分子）の構造'!I$44</f>
        <v>118</v>
      </c>
      <c r="C63" s="180"/>
      <c r="D63" s="180"/>
      <c r="E63" s="180">
        <f>'将来負担比率（分子）の構造'!J$44</f>
        <v>80</v>
      </c>
      <c r="F63" s="180"/>
      <c r="G63" s="180"/>
      <c r="H63" s="180">
        <f>'将来負担比率（分子）の構造'!K$44</f>
        <v>41</v>
      </c>
      <c r="I63" s="180"/>
      <c r="J63" s="180"/>
      <c r="K63" s="180">
        <f>'将来負担比率（分子）の構造'!L$44</f>
        <v>14</v>
      </c>
      <c r="L63" s="180"/>
      <c r="M63" s="180"/>
      <c r="N63" s="180">
        <f>'将来負担比率（分子）の構造'!M$44</f>
        <v>9</v>
      </c>
      <c r="O63" s="180"/>
      <c r="P63" s="180"/>
    </row>
    <row r="64" spans="1:16">
      <c r="A64" s="180" t="s">
        <v>32</v>
      </c>
      <c r="B64" s="180">
        <f>'将来負担比率（分子）の構造'!I$43</f>
        <v>1418</v>
      </c>
      <c r="C64" s="180"/>
      <c r="D64" s="180"/>
      <c r="E64" s="180">
        <f>'将来負担比率（分子）の構造'!J$43</f>
        <v>1338</v>
      </c>
      <c r="F64" s="180"/>
      <c r="G64" s="180"/>
      <c r="H64" s="180">
        <f>'将来負担比率（分子）の構造'!K$43</f>
        <v>1284</v>
      </c>
      <c r="I64" s="180"/>
      <c r="J64" s="180"/>
      <c r="K64" s="180">
        <f>'将来負担比率（分子）の構造'!L$43</f>
        <v>1241</v>
      </c>
      <c r="L64" s="180"/>
      <c r="M64" s="180"/>
      <c r="N64" s="180">
        <f>'将来負担比率（分子）の構造'!M$43</f>
        <v>1177</v>
      </c>
      <c r="O64" s="180"/>
      <c r="P64" s="180"/>
    </row>
    <row r="65" spans="1:16">
      <c r="A65" s="180" t="s">
        <v>31</v>
      </c>
      <c r="B65" s="180">
        <f>'将来負担比率（分子）の構造'!I$42</f>
        <v>0</v>
      </c>
      <c r="C65" s="180"/>
      <c r="D65" s="180"/>
      <c r="E65" s="180">
        <f>'将来負担比率（分子）の構造'!J$42</f>
        <v>20</v>
      </c>
      <c r="F65" s="180"/>
      <c r="G65" s="180"/>
      <c r="H65" s="180">
        <f>'将来負担比率（分子）の構造'!K$42</f>
        <v>12</v>
      </c>
      <c r="I65" s="180"/>
      <c r="J65" s="180"/>
      <c r="K65" s="180">
        <f>'将来負担比率（分子）の構造'!L$42</f>
        <v>5</v>
      </c>
      <c r="L65" s="180"/>
      <c r="M65" s="180"/>
      <c r="N65" s="180" t="str">
        <f>'将来負担比率（分子）の構造'!M$42</f>
        <v>-</v>
      </c>
      <c r="O65" s="180"/>
      <c r="P65" s="180"/>
    </row>
    <row r="66" spans="1:16">
      <c r="A66" s="180" t="s">
        <v>30</v>
      </c>
      <c r="B66" s="180">
        <f>'将来負担比率（分子）の構造'!I$41</f>
        <v>1995</v>
      </c>
      <c r="C66" s="180"/>
      <c r="D66" s="180"/>
      <c r="E66" s="180">
        <f>'将来負担比率（分子）の構造'!J$41</f>
        <v>2074</v>
      </c>
      <c r="F66" s="180"/>
      <c r="G66" s="180"/>
      <c r="H66" s="180">
        <f>'将来負担比率（分子）の構造'!K$41</f>
        <v>2012</v>
      </c>
      <c r="I66" s="180"/>
      <c r="J66" s="180"/>
      <c r="K66" s="180">
        <f>'将来負担比率（分子）の構造'!L$41</f>
        <v>1987</v>
      </c>
      <c r="L66" s="180"/>
      <c r="M66" s="180"/>
      <c r="N66" s="180">
        <f>'将来負担比率（分子）の構造'!M$41</f>
        <v>2081</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1010</v>
      </c>
      <c r="C72" s="184">
        <f>基金残高に係る経年分析!G55</f>
        <v>1045</v>
      </c>
      <c r="D72" s="184">
        <f>基金残高に係る経年分析!H55</f>
        <v>1063</v>
      </c>
    </row>
    <row r="73" spans="1:16">
      <c r="A73" s="183" t="s">
        <v>77</v>
      </c>
      <c r="B73" s="184">
        <f>基金残高に係る経年分析!F56</f>
        <v>1131</v>
      </c>
      <c r="C73" s="184">
        <f>基金残高に係る経年分析!G56</f>
        <v>1131</v>
      </c>
      <c r="D73" s="184">
        <f>基金残高に係る経年分析!H56</f>
        <v>931</v>
      </c>
    </row>
    <row r="74" spans="1:16">
      <c r="A74" s="183" t="s">
        <v>78</v>
      </c>
      <c r="B74" s="184">
        <f>基金残高に係る経年分析!F57</f>
        <v>1249</v>
      </c>
      <c r="C74" s="184">
        <f>基金残高に係る経年分析!G57</f>
        <v>1210</v>
      </c>
      <c r="D74" s="184">
        <f>基金残高に係る経年分析!H57</f>
        <v>1096</v>
      </c>
    </row>
  </sheetData>
  <sheetProtection algorithmName="SHA-512" hashValue="HG10Sn40N+RurH3d/pEulrShRTl15QF3MTDp48WLcIYC1w0/aJg/8xb4LmU0KUMHDx3tKPX370KfwGSRep99AQ==" saltValue="JnwRQR3cNPtAxr84Nwdi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(2)</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2020-03-02T00:32:56Z</cp:lastPrinted>
  <dcterms:created xsi:type="dcterms:W3CDTF">2020-02-10T02:04:36Z</dcterms:created>
  <dcterms:modified xsi:type="dcterms:W3CDTF">2020-08-19T00:27:35Z</dcterms:modified>
  <cp:category/>
</cp:coreProperties>
</file>