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gawa\財政係\04財政状況\予算決算関係\財政状況資料集・分析表\財政状況資料集（R6.3.12〆）\"/>
    </mc:Choice>
  </mc:AlternateContent>
  <xr:revisionPtr revIDLastSave="0" documentId="8_{5ECCD480-17FD-41AD-9CA1-F8079F5577BF}" xr6:coauthVersionLast="45" xr6:coauthVersionMax="45" xr10:uidLastSave="{00000000-0000-0000-0000-000000000000}"/>
  <bookViews>
    <workbookView xWindow="-120" yWindow="-120" windowWidth="20730" windowHeight="11160" firstSheet="7"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BW34" i="10"/>
  <c r="BW35" i="10" s="1"/>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<sst xmlns="http://schemas.openxmlformats.org/spreadsheetml/2006/main" count="1142" uniqueCount="592">
  <si>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</si>
  <si>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</si>
  <si>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</si>
  <si>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</si>
  <si>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</si>
  <si>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</si>
  <si>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</si>
  <si>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</si>
  <si>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</si>
  <si>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</si>
  <si>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</si>
  <si>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</si>
  <si>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</si>
  <si>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</si>
  <si>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</si>
  <si>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</si>
  <si>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</si>
  <si>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</si>
  <si>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</si>
  <si>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</si>
  <si>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</si>
  <si>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</si>
  <si>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</si>
  <si>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</si>
  <si>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</si>
  <si>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</si>
  <si>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</si>
  <si>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</si>
  <si>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</si>
  <si>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</si>
  <si>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</si>
  <si>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</si>
  <si>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</si>
  <si>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</si>
  <si>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</si>
  <si>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</si>
  <si>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</si>
  <si>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</si>
  <si>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</si>
  <si>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</si>
  <si>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</si>
  <si>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</si>
  <si>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</si>
  <si>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</si>
  <si>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</si>
  <si>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</si>
  <si>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</si>
  <si>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</si>
  <si>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</si>
  <si>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</si>
  <si>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</si>
  <si>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</si>
  <si>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</si>
  <si>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</si>
  <si>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</si>
  <si>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</si>
  <si>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</si>
  <si>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</si>
  <si>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</si>
  <si>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</si>
  <si>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</si>
  <si>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</si>
  <si>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</si>
  <si>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</si>
  <si>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</si>
  <si>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</si>
  <si>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</si>
  <si>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</si>
  <si>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</si>
  <si>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</si>
  <si>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</si>
  <si>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</si>
  <si>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</si>
  <si>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</si>
  <si>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</si>
  <si>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</si>
  <si>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</si>
  <si>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</si>
  <si>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</si>
  <si>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</si>
  <si>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</si>
  <si>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</si>
  <si>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</si>
  <si>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</si>
  <si>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</si>
  <si>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</si>
  <si>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</si>
  <si>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</si>
  <si>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</si>
  <si>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</si>
  <si>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</si>
  <si>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</si>
  <si>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</si>
  <si>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</si>
  <si>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</si>
  <si>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</si>
  <si>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</si>
  <si>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</si>
  <si>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</si>
  <si>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</si>
  <si>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初山別村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</si>
  <si>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</si>
  <si>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</si>
  <si>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</si>
  <si>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</si>
  <si>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</si>
  <si>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</si>
  <si>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</si>
  <si>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</si>
  <si>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</si>
  <si>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</si>
  <si>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</si>
  <si>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</si>
  <si>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</si>
  <si>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</si>
  <si>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</si>
  <si>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</si>
  <si>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</si>
  <si>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</si>
  <si>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</si>
  <si>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</si>
  <si>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</si>
  <si>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</si>
  <si>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</si>
  <si>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</si>
  <si>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</si>
  <si>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</si>
  <si>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</si>
  <si>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</si>
  <si>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</si>
  <si>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</si>
  <si>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</si>
  <si>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</si>
  <si>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</si>
  <si>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</si>
  <si>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</si>
  <si>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</si>
  <si>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</si>
  <si>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</si>
  <si>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</si>
  <si>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</si>
  <si>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</si>
  <si>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</si>
  <si>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</si>
  <si>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</si>
  <si>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</si>
  <si>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</si>
  <si>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</si>
  <si>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</si>
  <si>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</si>
  <si>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</si>
  <si>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</si>
  <si>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</si>
  <si>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</si>
  <si>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</si>
  <si>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</si>
  <si>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</si>
  <si>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</si>
  <si>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</si>
  <si>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</si>
  <si>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</si>
  <si>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</si>
  <si>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</si>
  <si>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</si>
  <si>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</si>
  <si>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</si>
  <si>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</si>
  <si>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</si>
  <si>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</si>
  <si>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</si>
  <si>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</si>
  <si>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</si>
  <si>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</si>
  <si>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</si>
  <si>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</si>
  <si>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</si>
  <si>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</si>
  <si>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</si>
  <si>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</si>
  <si>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</si>
  <si>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</si>
  <si>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</si>
  <si>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</si>
  <si>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</si>
  <si>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</si>
  <si>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</si>
  <si>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</si>
  <si>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</si>
  <si>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</si>
  <si>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</si>
  <si>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</si>
  <si>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</si>
  <si>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</si>
  <si>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</si>
  <si>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</si>
  <si>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</si>
  <si>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</si>
  <si>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</si>
  <si>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</si>
  <si>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</si>
  <si>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</si>
  <si>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</si>
  <si>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</si>
  <si>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</si>
  <si>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</si>
  <si>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</si>
  <si>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</si>
  <si>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</si>
  <si>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</si>
  <si>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</si>
  <si>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</si>
  <si>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</si>
  <si>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</si>
  <si>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</si>
  <si>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</si>
  <si>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</si>
  <si>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北海道初山別村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</si>
  <si>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</si>
  <si>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</si>
  <si>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</si>
  <si>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</si>
  <si>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</si>
  <si>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</si>
  <si>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</si>
  <si>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</si>
  <si>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</si>
  <si>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</si>
  <si>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</si>
  <si>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</si>
  <si>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</si>
  <si>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</si>
  <si>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</si>
  <si>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</si>
  <si>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</si>
  <si>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</si>
  <si>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</si>
  <si>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</si>
  <si>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</si>
  <si>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</si>
  <si>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</si>
  <si>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</si>
  <si>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</si>
  <si>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</si>
  <si>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</si>
  <si>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</si>
  <si>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</si>
  <si>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</si>
  <si>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</si>
  <si>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</si>
  <si>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</si>
  <si>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</si>
  <si>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</si>
  <si>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</si>
  <si>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</si>
  <si>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</si>
  <si>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</si>
  <si>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</si>
  <si>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</si>
  <si>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</si>
  <si>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</si>
  <si>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</si>
  <si>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</si>
  <si>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</si>
  <si>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</si>
  <si>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</si>
  <si>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</si>
  <si>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</si>
  <si>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</si>
  <si>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</si>
  <si>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</si>
  <si>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</si>
  <si>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</si>
  <si>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</si>
  <si>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</si>
  <si>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</si>
  <si>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</si>
  <si>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</si>
  <si>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</si>
  <si>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</si>
  <si>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</si>
  <si>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</si>
  <si>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</si>
  <si>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</si>
  <si>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</si>
  <si>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</si>
  <si>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</si>
  <si>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</si>
  <si>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</si>
  <si>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</si>
  <si>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</si>
  <si>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</si>
  <si>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</si>
  <si>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</si>
  <si>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</si>
  <si>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</si>
  <si>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</si>
  <si>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</si>
  <si>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</si>
  <si>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</si>
  <si>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</si>
  <si>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</si>
  <si>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</si>
  <si>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</si>
  <si>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</si>
  <si>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</si>
  <si>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</si>
  <si>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</si>
  <si>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</si>
  <si>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</si>
  <si>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</si>
  <si>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</si>
  <si>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</si>
  <si>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</si>
  <si>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</si>
  <si>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</si>
  <si>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</si>
  <si>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</si>
  <si>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</si>
  <si>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</si>
  <si>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</si>
  <si>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</si>
  <si>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</si>
  <si>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</si>
  <si>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</si>
  <si>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</si>
  <si>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</si>
  <si>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</si>
  <si>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</si>
  <si>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</si>
  <si>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</si>
  <si>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</si>
  <si>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</si>
  <si>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</si>
  <si>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</si>
  <si>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</si>
  <si>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</si>
  <si>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</si>
  <si>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</si>
  <si>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</si>
  <si>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</si>
  <si>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</si>
  <si>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</si>
  <si>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</si>
  <si>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</si>
  <si>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</si>
  <si>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</si>
  <si>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</si>
  <si>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</si>
  <si>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</si>
  <si>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</si>
  <si>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</si>
  <si>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</si>
  <si>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</si>
  <si>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</si>
  <si>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</si>
  <si>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</si>
  <si>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</si>
  <si>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</si>
  <si>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</si>
  <si>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</si>
  <si>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</si>
  <si>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</si>
  <si>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</si>
  <si>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</si>
  <si>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</si>
  <si>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</si>
  <si>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</si>
  <si>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</si>
  <si>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北海道初山別村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</si>
  <si>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</si>
  <si>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</si>
  <si>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</si>
  <si>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</si>
  <si>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</si>
  <si>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</si>
  <si>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</si>
  <si>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</si>
  <si>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</si>
  <si>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</si>
  <si>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</si>
  <si>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</si>
  <si>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</si>
  <si>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</si>
  <si>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</si>
  <si>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</si>
  <si>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</si>
  <si>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</si>
  <si>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</si>
  <si>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</si>
  <si>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</si>
  <si>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</si>
  <si>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</si>
  <si>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</si>
  <si>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</si>
  <si>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</si>
  <si>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</si>
  <si>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</si>
  <si>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</si>
  <si>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</si>
  <si>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</si>
  <si>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</si>
  <si>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</si>
  <si>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</si>
  <si>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</si>
  <si>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</si>
  <si>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</si>
  <si>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</si>
  <si>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</si>
  <si>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</si>
  <si>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</si>
  <si>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</si>
  <si>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</si>
  <si>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</si>
  <si>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</si>
  <si>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</si>
  <si>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</si>
  <si>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</si>
  <si>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</si>
  <si>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</si>
  <si>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</si>
  <si>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</si>
  <si>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</si>
  <si>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</si>
  <si>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</si>
  <si>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</si>
  <si>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</si>
  <si>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</si>
  <si>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</si>
  <si>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</si>
  <si>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</si>
  <si>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</si>
  <si>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</si>
  <si>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</si>
  <si>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</si>
  <si>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</si>
  <si>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</si>
  <si>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</si>
  <si>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</si>
  <si>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</si>
  <si>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</si>
  <si>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</si>
  <si>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</si>
  <si>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</si>
  <si>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</si>
  <si>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</si>
  <si>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</si>
  <si>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</si>
  <si>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</si>
  <si>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</si>
  <si>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</si>
  <si>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</si>
  <si>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</si>
  <si>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</si>
  <si>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</si>
  <si>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</si>
  <si>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</si>
  <si>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</si>
  <si>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</si>
  <si>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</si>
  <si>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</si>
  <si>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</si>
  <si>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</si>
  <si>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</si>
  <si>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</si>
  <si>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</si>
  <si>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</si>
  <si>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</si>
  <si>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</si>
  <si>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</si>
  <si>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</si>
  <si>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</si>
  <si>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</si>
  <si>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</si>
  <si>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</si>
  <si>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</si>
  <si>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</si>
  <si>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</si>
  <si>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</si>
  <si>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</si>
  <si>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</si>
  <si>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</si>
  <si>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</si>
  <si>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</si>
  <si>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</si>
  <si>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</si>
  <si>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</si>
  <si>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</si>
  <si>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</si>
  <si>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</si>
  <si>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</si>
  <si>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</si>
  <si>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</si>
  <si>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</si>
  <si>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</si>
  <si>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</si>
  <si>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</si>
  <si>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</si>
  <si>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</si>
  <si>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</si>
  <si>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</si>
  <si>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</si>
  <si>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</si>
  <si>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</si>
  <si>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</si>
  <si>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</si>
  <si>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</si>
  <si>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</si>
  <si>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</si>
  <si>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</si>
  <si>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</si>
  <si>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</si>
  <si>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</si>
  <si>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</si>
  <si>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</si>
  <si>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</si>
  <si>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</si>
  <si>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</si>
  <si>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</si>
  <si>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</si>
  <si>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</si>
  <si>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</si>
  <si>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</si>
  <si>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</si>
  <si>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</si>
  <si>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</si>
  <si>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</si>
  <si>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</si>
  <si>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</si>
  <si>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</si>
  <si>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</si>
  <si>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</si>
  <si>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</si>
  <si>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</si>
  <si>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</si>
  <si>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</si>
  <si>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</si>
  <si>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</si>
  <si>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</si>
  <si>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</si>
  <si>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</si>
  <si>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</si>
  <si>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</si>
  <si>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</si>
  <si>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</si>
  <si>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</si>
  <si>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</si>
  <si>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</si>
  <si>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</si>
  <si>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</si>
  <si>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</si>
  <si>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</si>
  <si>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</si>
  <si>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</si>
  <si>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</si>
  <si>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</si>
  <si>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</si>
  <si>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0.41</t>
  </si>
  <si>
    <t>一般会計</t>
  </si>
  <si>
    <t>介護保険特別会計</t>
  </si>
  <si>
    <t>国民健康保険特別会計</t>
  </si>
  <si>
    <t>簡易水道事業特別会計</t>
  </si>
  <si>
    <t>農業集落排水事業特別会計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</si>
  <si>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</si>
  <si>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</si>
  <si>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</si>
  <si>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</si>
  <si>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</si>
  <si>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</si>
  <si>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</si>
  <si>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</si>
  <si>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</si>
  <si>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</si>
  <si>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5"/>
  </si>
  <si>
    <t>羽幌町外2町村衛生施設組合</t>
    <rPh sb="0" eb="4">
      <t>ハボロチョウホカ</t>
    </rPh>
    <rPh sb="5" eb="13">
      <t>チョウソンエイセイシセツクミアイ</t>
    </rPh>
    <phoneticPr fontId="2"/>
  </si>
  <si>
    <t>北留萌消防組合</t>
    <rPh sb="0" eb="3">
      <t>キタルモイ</t>
    </rPh>
    <rPh sb="3" eb="5">
      <t>ショウボウ</t>
    </rPh>
    <rPh sb="5" eb="7">
      <t>クミアイ</t>
    </rPh>
    <phoneticPr fontId="2"/>
  </si>
  <si>
    <t>株式会社しょさんべつ振興公社</t>
    <rPh sb="0" eb="4">
      <t>カブシキガイシャ</t>
    </rPh>
    <rPh sb="10" eb="14">
      <t>シンコウコウシャ</t>
    </rPh>
    <phoneticPr fontId="2"/>
  </si>
  <si>
    <t>公共施設等整備基金</t>
    <rPh sb="0" eb="9">
      <t>コウキョウシセツトウセイビキキン</t>
    </rPh>
    <phoneticPr fontId="5"/>
  </si>
  <si>
    <t>国鉄羽幌線代替輸送確保基金</t>
    <rPh sb="0" eb="13">
      <t>コクテツハボロセンダイタイユソウカクホキキン</t>
    </rPh>
    <phoneticPr fontId="2"/>
  </si>
  <si>
    <t>地域福祉基金</t>
    <rPh sb="0" eb="6">
      <t>チイキフクシキキン</t>
    </rPh>
    <phoneticPr fontId="2"/>
  </si>
  <si>
    <t>森林環境譲与税基金</t>
    <rPh sb="0" eb="9">
      <t>シンリンカンキョウジョウヨゼイキキン</t>
    </rPh>
    <phoneticPr fontId="2"/>
  </si>
  <si>
    <t>ふるさと応援基金</t>
    <rPh sb="4" eb="8">
      <t>オウエンキキン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</si>
  <si>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</si>
  <si>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</si>
  <si>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地方債の新規発行を抑制してきた結果、将来負担比率は数値としては表れていないが、公共施設等総合管理計画に基づき老朽化対策に取り組む。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</si>
  <si>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</si>
  <si>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</si>
  <si>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</si>
  <si>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</si>
  <si>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</si>
  <si>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</si>
  <si>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将来負担比率は数値として表れておらず、実質公債費比率は類似団体と比較しても低い水準であり、近年横ばい傾向にある。これは地方債の発行を抑制してきたためである。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</si>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</sst>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D137B9-84C0-483F-A79C-FC57896F0FA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C1DF-40CE-9D9E-CE4491CDA7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143659</c:v>
                </c:pt>
                <c:pt idx="1">
                  <c:v>273713</c:v>
                </c:pt>
                <c:pt idx="2">
                  <c:v>717181</c:v>
                </c:pt>
                <c:pt idx="3">
                  <c:v>299858</c:v>
                </c:pt>
                <c:pt idx="4">
                  <c:v>181766</c:v>
                </c:pt>
              </c:numCache>
            </c:numRef>
          </c:val>
          <c:smooth val="0"/>
          <c:extLst>
            <c:ext xmlns:c16="http://schemas.microsoft.com/office/drawing/2014/chart" uri="{C3380CC4-5D6E-409C-BE32-E72D297353CC}">
              <c16:uniqueId val="{00000001-C1DF-40CE-9D9E-CE4491CDA7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1.57</c:v>
                </c:pt>
                <c:pt idx="1">
                  <c:v>1.32</c:v>
                </c:pt>
                <c:pt idx="2">
                  <c:v>1.65</c:v>
                </c:pt>
                <c:pt idx="3">
                  <c:v>1.52</c:v>
                </c:pt>
                <c:pt idx="4">
                  <c:v>1.1299999999999999</c:v>
                </c:pt>
              </c:numCache>
            </c:numRef>
          </c:val>
          <c:extLst>
            <c:ext xmlns:c16="http://schemas.microsoft.com/office/drawing/2014/chart" uri="{C3380CC4-5D6E-409C-BE32-E72D297353CC}">
              <c16:uniqueId val="{00000000-475E-4745-B9F7-173E652446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70.790000000000006</c:v>
                </c:pt>
                <c:pt idx="1">
                  <c:v>72.83</c:v>
                </c:pt>
                <c:pt idx="2">
                  <c:v>74.23</c:v>
                </c:pt>
                <c:pt idx="3">
                  <c:v>68.97</c:v>
                </c:pt>
                <c:pt idx="4">
                  <c:v>70.05</c:v>
                </c:pt>
              </c:numCache>
            </c:numRef>
          </c:val>
          <c:extLst>
            <c:ext xmlns:c16="http://schemas.microsoft.com/office/drawing/2014/chart" uri="{C3380CC4-5D6E-409C-BE32-E72D297353CC}">
              <c16:uniqueId val="{00000001-475E-4745-B9F7-173E652446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1.59</c:v>
                </c:pt>
                <c:pt idx="1">
                  <c:v>0.19</c:v>
                </c:pt>
                <c:pt idx="2">
                  <c:v>3.74</c:v>
                </c:pt>
                <c:pt idx="3">
                  <c:v>-0.01</c:v>
                </c:pt>
                <c:pt idx="4">
                  <c:v>-0.41</c:v>
                </c:pt>
              </c:numCache>
            </c:numRef>
          </c:val>
          <c:smooth val="0"/>
          <c:extLst>
            <c:ext xmlns:c16="http://schemas.microsoft.com/office/drawing/2014/chart" uri="{C3380CC4-5D6E-409C-BE32-E72D297353CC}">
              <c16:uniqueId val="{00000002-475E-4745-B9F7-173E652446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8A-4B65-AC28-4763348D0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8A-4B65-AC28-4763348D0F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8A-4B65-AC28-4763348D0F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8A-4B65-AC28-4763348D0F09}"/>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868A-4B65-AC28-4763348D0F0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5-868A-4B65-AC28-4763348D0F0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0.17</c:v>
                </c:pt>
                <c:pt idx="4">
                  <c:v>#N/A</c:v>
                </c:pt>
                <c:pt idx="5">
                  <c:v>0.04</c:v>
                </c:pt>
                <c:pt idx="6">
                  <c:v>#N/A</c:v>
                </c:pt>
                <c:pt idx="7">
                  <c:v>0.12</c:v>
                </c:pt>
                <c:pt idx="8">
                  <c:v>#N/A</c:v>
                </c:pt>
                <c:pt idx="9">
                  <c:v>0.08</c:v>
                </c:pt>
              </c:numCache>
            </c:numRef>
          </c:val>
          <c:extLst>
            <c:ext xmlns:c16="http://schemas.microsoft.com/office/drawing/2014/chart" uri="{C3380CC4-5D6E-409C-BE32-E72D297353CC}">
              <c16:uniqueId val="{00000006-868A-4B65-AC28-4763348D0F0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0.52</c:v>
                </c:pt>
                <c:pt idx="2">
                  <c:v>#N/A</c:v>
                </c:pt>
                <c:pt idx="3">
                  <c:v>0.73</c:v>
                </c:pt>
                <c:pt idx="4">
                  <c:v>#N/A</c:v>
                </c:pt>
                <c:pt idx="5">
                  <c:v>0.56000000000000005</c:v>
                </c:pt>
                <c:pt idx="6">
                  <c:v>#N/A</c:v>
                </c:pt>
                <c:pt idx="7">
                  <c:v>0.3</c:v>
                </c:pt>
                <c:pt idx="8">
                  <c:v>#N/A</c:v>
                </c:pt>
                <c:pt idx="9">
                  <c:v>0.44</c:v>
                </c:pt>
              </c:numCache>
            </c:numRef>
          </c:val>
          <c:extLst>
            <c:ext xmlns:c16="http://schemas.microsoft.com/office/drawing/2014/chart" uri="{C3380CC4-5D6E-409C-BE32-E72D297353CC}">
              <c16:uniqueId val="{00000007-868A-4B65-AC28-4763348D0F0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1.1100000000000001</c:v>
                </c:pt>
                <c:pt idx="2">
                  <c:v>#N/A</c:v>
                </c:pt>
                <c:pt idx="3">
                  <c:v>0.93</c:v>
                </c:pt>
                <c:pt idx="4">
                  <c:v>#N/A</c:v>
                </c:pt>
                <c:pt idx="5">
                  <c:v>0.77</c:v>
                </c:pt>
                <c:pt idx="6">
                  <c:v>#N/A</c:v>
                </c:pt>
                <c:pt idx="7">
                  <c:v>0.82</c:v>
                </c:pt>
                <c:pt idx="8">
                  <c:v>#N/A</c:v>
                </c:pt>
                <c:pt idx="9">
                  <c:v>0.59</c:v>
                </c:pt>
              </c:numCache>
            </c:numRef>
          </c:val>
          <c:extLst>
            <c:ext xmlns:c16="http://schemas.microsoft.com/office/drawing/2014/chart" uri="{C3380CC4-5D6E-409C-BE32-E72D297353CC}">
              <c16:uniqueId val="{00000008-868A-4B65-AC28-4763348D0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c:v>
                </c:pt>
                <c:pt idx="2">
                  <c:v>#N/A</c:v>
                </c:pt>
                <c:pt idx="3">
                  <c:v>1.32</c:v>
                </c:pt>
                <c:pt idx="4">
                  <c:v>#N/A</c:v>
                </c:pt>
                <c:pt idx="5">
                  <c:v>1.65</c:v>
                </c:pt>
                <c:pt idx="6">
                  <c:v>#N/A</c:v>
                </c:pt>
                <c:pt idx="7">
                  <c:v>1.51</c:v>
                </c:pt>
                <c:pt idx="8">
                  <c:v>#N/A</c:v>
                </c:pt>
                <c:pt idx="9">
                  <c:v>1.1299999999999999</c:v>
                </c:pt>
              </c:numCache>
            </c:numRef>
          </c:val>
          <c:extLst>
            <c:ext xmlns:c16="http://schemas.microsoft.com/office/drawing/2014/chart" uri="{C3380CC4-5D6E-409C-BE32-E72D297353CC}">
              <c16:uniqueId val="{00000009-868A-4B65-AC28-4763348D0F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273</c:v>
                </c:pt>
                <c:pt idx="5">
                  <c:v>257</c:v>
                </c:pt>
                <c:pt idx="8">
                  <c:v>247</c:v>
                </c:pt>
                <c:pt idx="11">
                  <c:v>249</c:v>
                </c:pt>
                <c:pt idx="14">
                  <c:v>256</c:v>
                </c:pt>
              </c:numCache>
            </c:numRef>
          </c:val>
          <c:extLst>
            <c:ext xmlns:c16="http://schemas.microsoft.com/office/drawing/2014/chart" uri="{C3380CC4-5D6E-409C-BE32-E72D297353CC}">
              <c16:uniqueId val="{00000000-1B41-4EA8-B493-8052FDCA5F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41-4EA8-B493-8052FDCA5F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41-4EA8-B493-8052FDCA5F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3</c:v>
                </c:pt>
                <c:pt idx="6">
                  <c:v>3</c:v>
                </c:pt>
                <c:pt idx="9">
                  <c:v>3</c:v>
                </c:pt>
                <c:pt idx="12">
                  <c:v>1</c:v>
                </c:pt>
              </c:numCache>
            </c:numRef>
          </c:val>
          <c:extLst>
            <c:ext xmlns:c16="http://schemas.microsoft.com/office/drawing/2014/chart" uri="{C3380CC4-5D6E-409C-BE32-E72D297353CC}">
              <c16:uniqueId val="{00000003-1B41-4EA8-B493-8052FDCA5F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110</c:v>
                </c:pt>
                <c:pt idx="6">
                  <c:v>101</c:v>
                </c:pt>
                <c:pt idx="9">
                  <c:v>98</c:v>
                </c:pt>
                <c:pt idx="12">
                  <c:v>106</c:v>
                </c:pt>
              </c:numCache>
            </c:numRef>
          </c:val>
          <c:extLst>
            <c:ext xmlns:c16="http://schemas.microsoft.com/office/drawing/2014/chart" uri="{C3380CC4-5D6E-409C-BE32-E72D297353CC}">
              <c16:uniqueId val="{00000004-1B41-4EA8-B493-8052FDCA5F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1-4EA8-B493-8052FDCA5F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41-4EA8-B493-8052FDCA5F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222</c:v>
                </c:pt>
                <c:pt idx="3">
                  <c:v>223</c:v>
                </c:pt>
                <c:pt idx="6">
                  <c:v>222</c:v>
                </c:pt>
                <c:pt idx="9">
                  <c:v>234</c:v>
                </c:pt>
                <c:pt idx="12">
                  <c:v>251</c:v>
                </c:pt>
              </c:numCache>
            </c:numRef>
          </c:val>
          <c:extLst>
            <c:ext xmlns:c16="http://schemas.microsoft.com/office/drawing/2014/chart" uri="{C3380CC4-5D6E-409C-BE32-E72D297353CC}">
              <c16:uniqueId val="{00000007-1B41-4EA8-B493-8052FDCA5F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c:v>
                </c:pt>
                <c:pt idx="2">
                  <c:v>#N/A</c:v>
                </c:pt>
                <c:pt idx="3">
                  <c:v>#N/A</c:v>
                </c:pt>
                <c:pt idx="4">
                  <c:v>79</c:v>
                </c:pt>
                <c:pt idx="5">
                  <c:v>#N/A</c:v>
                </c:pt>
                <c:pt idx="6">
                  <c:v>#N/A</c:v>
                </c:pt>
                <c:pt idx="7">
                  <c:v>79</c:v>
                </c:pt>
                <c:pt idx="8">
                  <c:v>#N/A</c:v>
                </c:pt>
                <c:pt idx="9">
                  <c:v>#N/A</c:v>
                </c:pt>
                <c:pt idx="10">
                  <c:v>86</c:v>
                </c:pt>
                <c:pt idx="11">
                  <c:v>#N/A</c:v>
                </c:pt>
                <c:pt idx="12">
                  <c:v>#N/A</c:v>
                </c:pt>
                <c:pt idx="13">
                  <c:v>102</c:v>
                </c:pt>
                <c:pt idx="14">
                  <c:v>#N/A</c:v>
                </c:pt>
              </c:numCache>
            </c:numRef>
          </c:val>
          <c:smooth val="0"/>
          <c:extLst>
            <c:ext xmlns:c16="http://schemas.microsoft.com/office/drawing/2014/chart" uri="{C3380CC4-5D6E-409C-BE32-E72D297353CC}">
              <c16:uniqueId val="{00000008-1B41-4EA8-B493-8052FDCA5F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2286</c:v>
                </c:pt>
                <c:pt idx="5">
                  <c:v>2095</c:v>
                </c:pt>
                <c:pt idx="8">
                  <c:v>2153</c:v>
                </c:pt>
                <c:pt idx="11">
                  <c:v>2067</c:v>
                </c:pt>
                <c:pt idx="14">
                  <c:v>1079</c:v>
                </c:pt>
              </c:numCache>
            </c:numRef>
          </c:val>
          <c:extLst>
            <c:ext xmlns:c16="http://schemas.microsoft.com/office/drawing/2014/chart" uri="{C3380CC4-5D6E-409C-BE32-E72D297353CC}">
              <c16:uniqueId val="{00000000-66FD-4F04-BF30-71E49A892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c:v>
                </c:pt>
                <c:pt idx="5">
                  <c:v>80</c:v>
                </c:pt>
                <c:pt idx="8">
                  <c:v>73</c:v>
                </c:pt>
                <c:pt idx="11">
                  <c:v>67</c:v>
                </c:pt>
                <c:pt idx="14">
                  <c:v>61</c:v>
                </c:pt>
              </c:numCache>
            </c:numRef>
          </c:val>
          <c:extLst>
            <c:ext xmlns:c16="http://schemas.microsoft.com/office/drawing/2014/chart" uri="{C3380CC4-5D6E-409C-BE32-E72D297353CC}">
              <c16:uniqueId val="{00000001-66FD-4F04-BF30-71E49A892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3072</c:v>
                </c:pt>
                <c:pt idx="5">
                  <c:v>3277</c:v>
                </c:pt>
                <c:pt idx="8">
                  <c:v>3417</c:v>
                </c:pt>
                <c:pt idx="11">
                  <c:v>3500</c:v>
                </c:pt>
                <c:pt idx="14">
                  <c:v>3486</c:v>
                </c:pt>
              </c:numCache>
            </c:numRef>
          </c:val>
          <c:extLst>
            <c:ext xmlns:c16="http://schemas.microsoft.com/office/drawing/2014/chart" uri="{C3380CC4-5D6E-409C-BE32-E72D297353CC}">
              <c16:uniqueId val="{00000002-66FD-4F04-BF30-71E49A892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FD-4F04-BF30-71E49A892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FD-4F04-BF30-71E49A892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FD-4F04-BF30-71E49A892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391</c:v>
                </c:pt>
                <c:pt idx="3">
                  <c:v>387</c:v>
                </c:pt>
                <c:pt idx="6">
                  <c:v>400</c:v>
                </c:pt>
                <c:pt idx="9">
                  <c:v>386</c:v>
                </c:pt>
                <c:pt idx="12">
                  <c:v>339</c:v>
                </c:pt>
              </c:numCache>
            </c:numRef>
          </c:val>
          <c:extLst>
            <c:ext xmlns:c16="http://schemas.microsoft.com/office/drawing/2014/chart" uri="{C3380CC4-5D6E-409C-BE32-E72D297353CC}">
              <c16:uniqueId val="{00000006-66FD-4F04-BF30-71E49A892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c:v>
                </c:pt>
                <c:pt idx="3">
                  <c:v>6</c:v>
                </c:pt>
                <c:pt idx="6">
                  <c:v>4</c:v>
                </c:pt>
                <c:pt idx="9">
                  <c:v>1</c:v>
                </c:pt>
                <c:pt idx="12">
                  <c:v>0</c:v>
                </c:pt>
              </c:numCache>
            </c:numRef>
          </c:val>
          <c:extLst>
            <c:ext xmlns:c16="http://schemas.microsoft.com/office/drawing/2014/chart" uri="{C3380CC4-5D6E-409C-BE32-E72D297353CC}">
              <c16:uniqueId val="{00000007-66FD-4F04-BF30-71E49A892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1177</c:v>
                </c:pt>
                <c:pt idx="3">
                  <c:v>1108</c:v>
                </c:pt>
                <c:pt idx="6">
                  <c:v>1082</c:v>
                </c:pt>
                <c:pt idx="9">
                  <c:v>1011</c:v>
                </c:pt>
                <c:pt idx="12">
                  <c:v>990</c:v>
                </c:pt>
              </c:numCache>
            </c:numRef>
          </c:val>
          <c:extLst>
            <c:ext xmlns:c16="http://schemas.microsoft.com/office/drawing/2014/chart" uri="{C3380CC4-5D6E-409C-BE32-E72D297353CC}">
              <c16:uniqueId val="{00000008-66FD-4F04-BF30-71E49A892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8</c:v>
                </c:pt>
                <c:pt idx="6">
                  <c:v>6</c:v>
                </c:pt>
                <c:pt idx="9">
                  <c:v>6</c:v>
                </c:pt>
                <c:pt idx="12">
                  <c:v>2</c:v>
                </c:pt>
              </c:numCache>
            </c:numRef>
          </c:val>
          <c:extLst>
            <c:ext xmlns:c16="http://schemas.microsoft.com/office/drawing/2014/chart" uri="{C3380CC4-5D6E-409C-BE32-E72D297353CC}">
              <c16:uniqueId val="{00000009-66FD-4F04-BF30-71E49A892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2081</c:v>
                </c:pt>
                <c:pt idx="3">
                  <c:v>2066</c:v>
                </c:pt>
                <c:pt idx="6">
                  <c:v>2261</c:v>
                </c:pt>
                <c:pt idx="9">
                  <c:v>2207</c:v>
                </c:pt>
                <c:pt idx="12">
                  <c:v>2158</c:v>
                </c:pt>
              </c:numCache>
            </c:numRef>
          </c:val>
          <c:extLst>
            <c:ext xmlns:c16="http://schemas.microsoft.com/office/drawing/2014/chart" uri="{C3380CC4-5D6E-409C-BE32-E72D297353CC}">
              <c16:uniqueId val="{0000000A-66FD-4F04-BF30-71E49A8920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FD-4F04-BF30-71E49A8920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1121</c:v>
                </c:pt>
                <c:pt idx="1">
                  <c:v>1121</c:v>
                </c:pt>
                <c:pt idx="2">
                  <c:v>1121</c:v>
                </c:pt>
              </c:numCache>
            </c:numRef>
          </c:val>
          <c:extLst>
            <c:ext xmlns:c16="http://schemas.microsoft.com/office/drawing/2014/chart" uri="{C3380CC4-5D6E-409C-BE32-E72D297353CC}">
              <c16:uniqueId val="{00000000-0890-4A88-9123-B21BE92342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931</c:v>
                </c:pt>
                <c:pt idx="1">
                  <c:v>885</c:v>
                </c:pt>
                <c:pt idx="2">
                  <c:v>765</c:v>
                </c:pt>
              </c:numCache>
            </c:numRef>
          </c:val>
          <c:extLst>
            <c:ext xmlns:c16="http://schemas.microsoft.com/office/drawing/2014/chart" uri="{C3380CC4-5D6E-409C-BE32-E72D297353CC}">
              <c16:uniqueId val="{00000001-0890-4A88-9123-B21BE92342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1077</c:v>
                </c:pt>
                <c:pt idx="1">
                  <c:v>1206</c:v>
                </c:pt>
                <c:pt idx="2">
                  <c:v>1313</c:v>
                </c:pt>
              </c:numCache>
            </c:numRef>
          </c:val>
          <c:extLst>
            <c:ext xmlns:c16="http://schemas.microsoft.com/office/drawing/2014/chart" uri="{C3380CC4-5D6E-409C-BE32-E72D297353CC}">
              <c16:uniqueId val="{00000002-0890-4A88-9123-B21BE92342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{361EEDF6-3277-44E5-9815-37E5AF061A6C}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FF-40D1-97A0-C2E6AB104A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{B492F773-834C-4C2B-AD48-3A8B5661CB19}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FF-40D1-97A0-C2E6AB104A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{09E2D74B-FEA7-4AF0-BA15-04266A29977B}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FF-40D1-97A0-C2E6AB104A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{5E1F57BE-E65F-4EBE-AFCA-BC4F50D5F9F5}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FF-40D1-97A0-C2E6AB104A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{0FF42D64-0A5F-4A8C-9E37-114B5E73C489}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FF-40D1-97A0-C2E6AB104A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{1382BDB1-0E90-4382-926D-1CF62E532309}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FF-40D1-97A0-C2E6AB104A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{35DEA6BC-1908-4974-9CB2-EB30CE72F6A1}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FF-40D1-97A0-C2E6AB104A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{3AB71D42-4DC4-4693-83A8-721EB1C98D2A}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FF-40D1-97A0-C2E6AB104A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{670073F3-4876-4233-8784-DA2426BDB7D2}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FF-40D1-97A0-C2E6AB104A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58.5</c:v>
                </c:pt>
                <c:pt idx="16">
                  <c:v>59.4</c:v>
                </c:pt>
                <c:pt idx="24">
                  <c:v>62.1</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0FF-40D1-97A0-C2E6AB104A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{2142F72A-4824-444A-AAC6-EA7AE933869B}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FF-40D1-97A0-C2E6AB104A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{975B60F0-7570-4523-A187-3632B79BD2BC}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FF-40D1-97A0-C2E6AB104A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{E37707C9-1501-40C1-9505-63E7AE191658}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FF-40D1-97A0-C2E6AB104A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{D8680E86-A8A3-4856-9B76-50F40E981675}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FF-40D1-97A0-C2E6AB104A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{048AFDF0-013D-475E-A1CA-1AE1D961FF4B}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FF-40D1-97A0-C2E6AB104A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{B2BAEA90-5DCA-4B96-86B8-772F71563FCB}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FF-40D1-97A0-C2E6AB104A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{1EAB944C-432C-4B91-AA36-CE6E7FA97DEC}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FF-40D1-97A0-C2E6AB104A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{A7AD430E-CF5F-44CC-867F-ABBA8356395C}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FF-40D1-97A0-C2E6AB104A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{373F760D-D565-4C36-ABD6-2B74C1D679B1}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FF-40D1-97A0-C2E6AB104A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FF-40D1-97A0-C2E6AB104A2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{38E19999-1C03-4ADB-A90F-0C90EFAFB268}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4F1-4683-BDBF-48FAD7C65A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{60238598-F47A-4F93-BD89-F9DEFA088268}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F1-4683-BDBF-48FAD7C65A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{806DF788-D299-4B03-AD38-07876C2B3E42}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F1-4683-BDBF-48FAD7C65A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{65D004C5-01F6-4EC9-B5D0-EE4DD6FF1970}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F1-4683-BDBF-48FAD7C65A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{DB0AC4AF-5340-4F3C-9B8D-F02CF0808E4B}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F1-4683-BDBF-48FAD7C65A8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{C1F96AF2-14B9-4613-AD4A-EF73BD7F0197}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4F1-4683-BDBF-48FAD7C65A8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{A97A9FF0-AE9A-4B07-A2E1-2B8649D57E5E}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4F1-4683-BDBF-48FAD7C65A8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{32B82E18-2C87-417D-9E14-58EDF70E57E6}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4F1-4683-BDBF-48FAD7C65A8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{F4EB3DE1-9814-4509-B3EE-26E3D62ACEE8}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4F1-4683-BDBF-48FAD7C65A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6.6</c:v>
                </c:pt>
                <c:pt idx="24">
                  <c:v>6.3</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F1-4683-BDBF-48FAD7C65A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{A6E87BBC-C397-4A89-BA6C-4B5F5B111FA4}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4F1-4683-BDBF-48FAD7C65A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{88372DEA-ECEE-47A9-A046-C19A52462CD7}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F1-4683-BDBF-48FAD7C65A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{6628D388-5497-439E-98DE-68DBD3ECC5CC}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F1-4683-BDBF-48FAD7C65A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{FDF764DC-B2DB-49BC-8B4C-B6BDDD92E312}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F1-4683-BDBF-48FAD7C65A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{03E8A2E7-0B1F-40F2-91B1-A50D4B655387}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F1-4683-BDBF-48FAD7C65A8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{D2E51531-E200-4E97-8D70-79D7B5732772}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4F1-4683-BDBF-48FAD7C65A8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{83C205DE-2FDB-4711-BA48-1011F6C7B0E6}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4F1-4683-BDBF-48FAD7C65A8D}"/>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{C04A8DF9-7CD6-49F8-BEF8-87A540E7502F}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4F1-4683-BDBF-48FAD7C65A8D}"/>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{FC88E998-5D16-4378-86DB-795B1EF8F3F9}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4F1-4683-BDBF-48FAD7C65A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F1-4683-BDBF-48FAD7C65A8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人口減少や全国平均を上回る高齢化比率（Ｒ５．１．１　３８．７６％）に加え、基幹産業である一次産業の担い手不足による衰退、公共事業の縮減により、個人・法人税は大きな伸びが期待できない状況であ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また財政力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自主財源に乏しく、類団平均・全国平均を下回っている状況にある。今後も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指数が大きく伸びることは期待できないため、歳出の一層の適正合理化を図り、財政の健全化を図る。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７８．８％」と前年度から０．４％と微増しているが、類団平均、全国平均も依然として下回っている。今後とも事務事業の見直しを進めるとともに、全ての事務事業の優先度を点検し、優先度の低い事務事業については計画的に廃止・縮小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06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3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37888</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3923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１．０１百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万円」となっており、上昇傾向で推移している。この指標は小規模自治体の行政コストが高くなる傾向をしめすものである。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村の場合、人件費がその大部分を占めており、これまでも経常経費の削減を実施してきているがなお一層のコスト削減に努める。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134379</xdr:rowOff>
    </xdr:from>
    <xdr:to>
      <xdr:col>23</xdr:col>
      <xdr:colOff>133350</xdr:colOff>
      <xdr:row>85</xdr:row>
      <xdr:rowOff>39519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6179"/>
          <a:ext cx="838200" cy="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91145</xdr:rowOff>
    </xdr:from>
    <xdr:to>
      <xdr:col>19</xdr:col>
      <xdr:colOff>133350</xdr:colOff>
      <xdr:row>84</xdr:row>
      <xdr:rowOff>134379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92945"/>
          <a:ext cx="889000" cy="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22493</xdr:rowOff>
    </xdr:from>
    <xdr:to>
      <xdr:col>15</xdr:col>
      <xdr:colOff>82550</xdr:colOff>
      <xdr:row>84</xdr:row>
      <xdr:rowOff>91145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24293"/>
          <a:ext cx="889000" cy="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18042</xdr:rowOff>
    </xdr:from>
    <xdr:to>
      <xdr:col>11</xdr:col>
      <xdr:colOff>31750</xdr:colOff>
      <xdr:row>84</xdr:row>
      <xdr:rowOff>22493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19842"/>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160169</xdr:rowOff>
    </xdr:from>
    <xdr:to>
      <xdr:col>23</xdr:col>
      <xdr:colOff>184150</xdr:colOff>
      <xdr:row>85</xdr:row>
      <xdr:rowOff>90319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132246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83579</xdr:rowOff>
    </xdr:from>
    <xdr:to>
      <xdr:col>19</xdr:col>
      <xdr:colOff>184150</xdr:colOff>
      <xdr:row>85</xdr:row>
      <xdr:rowOff>13729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169956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7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40345</xdr:rowOff>
    </xdr:from>
    <xdr:to>
      <xdr:col>15</xdr:col>
      <xdr:colOff>133350</xdr:colOff>
      <xdr:row>84</xdr:row>
      <xdr:rowOff>141945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126722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2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143143</xdr:rowOff>
    </xdr:from>
    <xdr:to>
      <xdr:col>11</xdr:col>
      <xdr:colOff>82550</xdr:colOff>
      <xdr:row>84</xdr:row>
      <xdr:rowOff>73293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58070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5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138692</xdr:rowOff>
    </xdr:from>
    <xdr:to>
      <xdr:col>7</xdr:col>
      <xdr:colOff>31750</xdr:colOff>
      <xdr:row>84</xdr:row>
      <xdr:rowOff>68842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53619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類団平均を下回り、全国平均も下回っている。今後も総体的に職員給与の適正化に努める。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132842</xdr:rowOff>
    </xdr:from>
    <xdr:to>
      <xdr:col>81</xdr:col>
      <xdr:colOff>44450</xdr:colOff>
      <xdr:row>87</xdr:row>
      <xdr:rowOff>147320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489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87</xdr:row>
      <xdr:rowOff>152146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152146</xdr:rowOff>
    </xdr:from>
    <xdr:to>
      <xdr:col>72</xdr:col>
      <xdr:colOff>203200</xdr:colOff>
      <xdr:row>88</xdr:row>
      <xdr:rowOff>9652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82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9652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98569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近年平成１９年度４８名をピークに令和４年度４４名と４名削減し適正化を図ってきたが、人口減少により人口千人当たりの職員数は類似団体平均を上回っている。しかし住民サービスを低下させないようにするためには、現行職員数が最低限必要であり、現行水準を基本に退職者補充を計画的に採用し、定員並びに人事管理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30880</xdr:rowOff>
    </xdr:from>
    <xdr:to>
      <xdr:col>81</xdr:col>
      <xdr:colOff>44450</xdr:colOff>
      <xdr:row>63</xdr:row>
      <xdr:rowOff>88102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32230"/>
          <a:ext cx="838200" cy="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73968</xdr:rowOff>
    </xdr:from>
    <xdr:to>
      <xdr:col>77</xdr:col>
      <xdr:colOff>44450</xdr:colOff>
      <xdr:row>63</xdr:row>
      <xdr:rowOff>88102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75318"/>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155448</xdr:rowOff>
    </xdr:from>
    <xdr:to>
      <xdr:col>72</xdr:col>
      <xdr:colOff>203200</xdr:colOff>
      <xdr:row>63</xdr:row>
      <xdr:rowOff>73968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8534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155448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6397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151530</xdr:rowOff>
    </xdr:from>
    <xdr:to>
      <xdr:col>81</xdr:col>
      <xdr:colOff>95250</xdr:colOff>
      <xdr:row>63</xdr:row>
      <xdr:rowOff>81680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123607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5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37302</xdr:rowOff>
    </xdr:from>
    <xdr:to>
      <xdr:col>77</xdr:col>
      <xdr:colOff>95250</xdr:colOff>
      <xdr:row>63</xdr:row>
      <xdr:rowOff>138902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123679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23168</xdr:rowOff>
    </xdr:from>
    <xdr:to>
      <xdr:col>73</xdr:col>
      <xdr:colOff>44450</xdr:colOff>
      <xdr:row>63</xdr:row>
      <xdr:rowOff>124768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109545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1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104648</xdr:rowOff>
    </xdr:from>
    <xdr:to>
      <xdr:col>68</xdr:col>
      <xdr:colOff>203200</xdr:colOff>
      <xdr:row>63</xdr:row>
      <xdr:rowOff>34798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等の純公債費が増加傾向にあり、普通会計を圧迫しているものの過去の大型事業の償還完了により減少傾向にあるが、前年度比０．４％の上昇となった。主要因として地方交付税の増額が大きく今影響している。継続して許可団体「１８％」以下とはなっているが、今後も引き続き公債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基金積立、大型事業の抑制による公債費の圧縮により、現在のところ指数は表れない。今後も事業実施に伴う財源の確保に努め、将来負担を先送りしない健全な財政運営に努める。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ラスパイレス指数・人件費ともに全国平均を下回っており、定員削減や退職不補充効果によるものと推測される。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当初予算編成時に前年度予算を上限としており、平成１７年度まで右肩下がりで推移し、以前は上昇傾向で類似団体平均と同程度に推移していたが平成３０年度からは類団平均・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今後も一層のコスト削減に努めたい。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119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11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25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類団平均・全国平均を大きく下回っている。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今後、障害サービス費の増加や福祉医療費用の増加が見込まれる。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056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73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近年は類団平均を上回ってはいるが、横ばいで推移している。今後は、降雪量の増減や降雪時期により除雪費は増減するが、簡易水道会計の償還ピークが平成３０年度に過ぎている。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59</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0252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59</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05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132715</xdr:rowOff>
    </xdr:from>
    <xdr:to>
      <xdr:col>73</xdr:col>
      <xdr:colOff>180975</xdr:colOff>
      <xdr:row>58</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60</xdr:row>
      <xdr:rowOff>6985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7681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161925</xdr:rowOff>
    </xdr:from>
    <xdr:to>
      <xdr:col>78</xdr:col>
      <xdr:colOff>120650</xdr:colOff>
      <xdr:row>59</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127635</xdr:rowOff>
    </xdr:from>
    <xdr:to>
      <xdr:col>65</xdr:col>
      <xdr:colOff>53975</xdr:colOff>
      <xdr:row>60</xdr:row>
      <xdr:rowOff>57785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42562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近年は、類団平均と同程度で推移している。今後も各種団体の補助、負担について、少額助成の廃止などの見直しを行い、適正化を図る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44704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666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類団平均・全国平均を下回っており償還残高は、新規借入の抑制により年々減少している。今後も、大型事業は極力抑制しながら、村の財政規模にあった適正な公債管理を行う。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352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全体的に類団平均を下回っているが、その他と物件費で類団平均を上回っている。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公債費以外の経常経費としては、人件費の比率が最も高くなっている。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73661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12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79</xdr:row>
      <xdr:rowOff>16511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46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16511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519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191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95746</xdr:rowOff>
    </xdr:from>
    <xdr:to>
      <xdr:col>29</xdr:col>
      <xdr:colOff>127000</xdr:colOff>
      <xdr:row>16</xdr:row>
      <xdr:rowOff>129099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6571"/>
          <a:ext cx="647700" cy="3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129099</xdr:rowOff>
    </xdr:from>
    <xdr:to>
      <xdr:col>26</xdr:col>
      <xdr:colOff>50800</xdr:colOff>
      <xdr:row>16</xdr:row>
      <xdr:rowOff>164510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9924"/>
          <a:ext cx="698500" cy="3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164510</xdr:rowOff>
    </xdr:from>
    <xdr:to>
      <xdr:col>22</xdr:col>
      <xdr:colOff>114300</xdr:colOff>
      <xdr:row>17</xdr:row>
      <xdr:rowOff>2386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5335"/>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2386</xdr:rowOff>
    </xdr:from>
    <xdr:to>
      <xdr:col>18</xdr:col>
      <xdr:colOff>177800</xdr:colOff>
      <xdr:row>17</xdr:row>
      <xdr:rowOff>46947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64661"/>
          <a:ext cx="698500" cy="4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44946</xdr:rowOff>
    </xdr:from>
    <xdr:to>
      <xdr:col>29</xdr:col>
      <xdr:colOff>177800</xdr:colOff>
      <xdr:row>16</xdr:row>
      <xdr:rowOff>146546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61473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78299</xdr:rowOff>
    </xdr:from>
    <xdr:to>
      <xdr:col>26</xdr:col>
      <xdr:colOff>101600</xdr:colOff>
      <xdr:row>17</xdr:row>
      <xdr:rowOff>8449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6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18626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3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113710</xdr:rowOff>
    </xdr:from>
    <xdr:to>
      <xdr:col>22</xdr:col>
      <xdr:colOff>165100</xdr:colOff>
      <xdr:row>17</xdr:row>
      <xdr:rowOff>43860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54037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123036</xdr:rowOff>
    </xdr:from>
    <xdr:to>
      <xdr:col>19</xdr:col>
      <xdr:colOff>38100</xdr:colOff>
      <xdr:row>17</xdr:row>
      <xdr:rowOff>53186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167597</xdr:rowOff>
    </xdr:from>
    <xdr:to>
      <xdr:col>15</xdr:col>
      <xdr:colOff>101600</xdr:colOff>
      <xdr:row>17</xdr:row>
      <xdr:rowOff>97747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107924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2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92536</xdr:rowOff>
    </xdr:from>
    <xdr:to>
      <xdr:col>29</xdr:col>
      <xdr:colOff>127000</xdr:colOff>
      <xdr:row>36</xdr:row>
      <xdr:rowOff>170178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45786"/>
          <a:ext cx="647700" cy="7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170178</xdr:rowOff>
    </xdr:from>
    <xdr:to>
      <xdr:col>26</xdr:col>
      <xdr:colOff>50800</xdr:colOff>
      <xdr:row>37</xdr:row>
      <xdr:rowOff>29616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23428"/>
          <a:ext cx="698500" cy="3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29616</xdr:rowOff>
    </xdr:from>
    <xdr:to>
      <xdr:col>22</xdr:col>
      <xdr:colOff>114300</xdr:colOff>
      <xdr:row>37</xdr:row>
      <xdr:rowOff>38436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54316"/>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21565</xdr:rowOff>
    </xdr:from>
    <xdr:to>
      <xdr:col>18</xdr:col>
      <xdr:colOff>177800</xdr:colOff>
      <xdr:row>37</xdr:row>
      <xdr:rowOff>38436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46265"/>
          <a:ext cx="698500" cy="16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41736</xdr:rowOff>
    </xdr:from>
    <xdr:to>
      <xdr:col>29</xdr:col>
      <xdr:colOff>177800</xdr:colOff>
      <xdr:row>36</xdr:row>
      <xdr:rowOff>143336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9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229713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119378</xdr:rowOff>
    </xdr:from>
    <xdr:to>
      <xdr:col>26</xdr:col>
      <xdr:colOff>101600</xdr:colOff>
      <xdr:row>37</xdr:row>
      <xdr:rowOff>49528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7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231155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150266</xdr:rowOff>
    </xdr:from>
    <xdr:to>
      <xdr:col>22</xdr:col>
      <xdr:colOff>165100</xdr:colOff>
      <xdr:row>37</xdr:row>
      <xdr:rowOff>80416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0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262043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159086</xdr:rowOff>
    </xdr:from>
    <xdr:to>
      <xdr:col>19</xdr:col>
      <xdr:colOff>38100</xdr:colOff>
      <xdr:row>37</xdr:row>
      <xdr:rowOff>89236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1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142215</xdr:rowOff>
    </xdr:from>
    <xdr:to>
      <xdr:col>15</xdr:col>
      <xdr:colOff>101600</xdr:colOff>
      <xdr:row>37</xdr:row>
      <xdr:rowOff>72365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253992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103471</xdr:rowOff>
    </xdr:from>
    <xdr:to>
      <xdr:col>24</xdr:col>
      <xdr:colOff>63500</xdr:colOff>
      <xdr:row>34</xdr:row>
      <xdr:rowOff>142026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32771"/>
          <a:ext cx="8382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142026</xdr:rowOff>
    </xdr:from>
    <xdr:to>
      <xdr:col>19</xdr:col>
      <xdr:colOff>177800</xdr:colOff>
      <xdr:row>34</xdr:row>
      <xdr:rowOff>162472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71326"/>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162472</xdr:rowOff>
    </xdr:from>
    <xdr:to>
      <xdr:col>15</xdr:col>
      <xdr:colOff>50800</xdr:colOff>
      <xdr:row>35</xdr:row>
      <xdr:rowOff>72524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91772"/>
          <a:ext cx="8890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72524</xdr:rowOff>
    </xdr:from>
    <xdr:to>
      <xdr:col>10</xdr:col>
      <xdr:colOff>114300</xdr:colOff>
      <xdr:row>35</xdr:row>
      <xdr:rowOff>104309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73274"/>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52671</xdr:rowOff>
    </xdr:from>
    <xdr:to>
      <xdr:col>24</xdr:col>
      <xdr:colOff>114300</xdr:colOff>
      <xdr:row>34</xdr:row>
      <xdr:rowOff>154271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75548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91226</xdr:rowOff>
    </xdr:from>
    <xdr:to>
      <xdr:col>20</xdr:col>
      <xdr:colOff>38100</xdr:colOff>
      <xdr:row>35</xdr:row>
      <xdr:rowOff>21376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37903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9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111672</xdr:rowOff>
    </xdr:from>
    <xdr:to>
      <xdr:col>15</xdr:col>
      <xdr:colOff>101600</xdr:colOff>
      <xdr:row>35</xdr:row>
      <xdr:rowOff>41822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58349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1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21724</xdr:rowOff>
    </xdr:from>
    <xdr:to>
      <xdr:col>10</xdr:col>
      <xdr:colOff>165100</xdr:colOff>
      <xdr:row>35</xdr:row>
      <xdr:rowOff>123324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139851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53509</xdr:rowOff>
    </xdr:from>
    <xdr:to>
      <xdr:col>6</xdr:col>
      <xdr:colOff>38100</xdr:colOff>
      <xdr:row>35</xdr:row>
      <xdr:rowOff>155109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2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126819</xdr:rowOff>
    </xdr:from>
    <xdr:to>
      <xdr:col>24</xdr:col>
      <xdr:colOff>63500</xdr:colOff>
      <xdr:row>57</xdr:row>
      <xdr:rowOff>37859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8019"/>
          <a:ext cx="838200" cy="8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37859</xdr:rowOff>
    </xdr:from>
    <xdr:to>
      <xdr:col>19</xdr:col>
      <xdr:colOff>177800</xdr:colOff>
      <xdr:row>57</xdr:row>
      <xdr:rowOff>52047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0509"/>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35003</xdr:rowOff>
    </xdr:from>
    <xdr:to>
      <xdr:col>15</xdr:col>
      <xdr:colOff>50800</xdr:colOff>
      <xdr:row>57</xdr:row>
      <xdr:rowOff>52047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7653"/>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35003</xdr:rowOff>
    </xdr:from>
    <xdr:to>
      <xdr:col>10</xdr:col>
      <xdr:colOff>114300</xdr:colOff>
      <xdr:row>57</xdr:row>
      <xdr:rowOff>92258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7653"/>
          <a:ext cx="889000" cy="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76019</xdr:rowOff>
    </xdr:from>
    <xdr:to>
      <xdr:col>24</xdr:col>
      <xdr:colOff>114300</xdr:colOff>
      <xdr:row>57</xdr:row>
      <xdr:rowOff>6169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98896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158509</xdr:rowOff>
    </xdr:from>
    <xdr:to>
      <xdr:col>20</xdr:col>
      <xdr:colOff>38100</xdr:colOff>
      <xdr:row>57</xdr:row>
      <xdr:rowOff>88659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105186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xdr:rowOff>
    </xdr:from>
    <xdr:to>
      <xdr:col>15</xdr:col>
      <xdr:colOff>101600</xdr:colOff>
      <xdr:row>57</xdr:row>
      <xdr:rowOff>102847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119374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4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155653</xdr:rowOff>
    </xdr:from>
    <xdr:to>
      <xdr:col>10</xdr:col>
      <xdr:colOff>165100</xdr:colOff>
      <xdr:row>57</xdr:row>
      <xdr:rowOff>85803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102330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41458</xdr:rowOff>
    </xdr:from>
    <xdr:to>
      <xdr:col>6</xdr:col>
      <xdr:colOff>38100</xdr:colOff>
      <xdr:row>57</xdr:row>
      <xdr:rowOff>143058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159585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3500</xdr:rowOff>
    </xdr:from>
    <xdr:to>
      <xdr:col>24</xdr:col>
      <xdr:colOff>63500</xdr:colOff>
      <xdr:row>72</xdr:row>
      <xdr:rowOff>72303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347900"/>
          <a:ext cx="838200" cy="6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72303</xdr:rowOff>
    </xdr:from>
    <xdr:to>
      <xdr:col>19</xdr:col>
      <xdr:colOff>177800</xdr:colOff>
      <xdr:row>73</xdr:row>
      <xdr:rowOff>76052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416703"/>
          <a:ext cx="889000" cy="17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76052</xdr:rowOff>
    </xdr:from>
    <xdr:to>
      <xdr:col>15</xdr:col>
      <xdr:colOff>50800</xdr:colOff>
      <xdr:row>75</xdr:row>
      <xdr:rowOff>63308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591902"/>
          <a:ext cx="889000" cy="3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49580</xdr:rowOff>
    </xdr:from>
    <xdr:to>
      <xdr:col>10</xdr:col>
      <xdr:colOff>114300</xdr:colOff>
      <xdr:row>75</xdr:row>
      <xdr:rowOff>63308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565430"/>
          <a:ext cx="889000" cy="3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124150</xdr:rowOff>
    </xdr:from>
    <xdr:to>
      <xdr:col>24</xdr:col>
      <xdr:colOff>114300</xdr:colOff>
      <xdr:row>72</xdr:row>
      <xdr:rowOff>54300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147027</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21503</xdr:rowOff>
    </xdr:from>
    <xdr:to>
      <xdr:col>20</xdr:col>
      <xdr:colOff>38100</xdr:colOff>
      <xdr:row>72</xdr:row>
      <xdr:rowOff>123103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139630</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1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25252</xdr:rowOff>
    </xdr:from>
    <xdr:to>
      <xdr:col>15</xdr:col>
      <xdr:colOff>101600</xdr:colOff>
      <xdr:row>73</xdr:row>
      <xdr:rowOff>126852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5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143379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31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12508</xdr:rowOff>
    </xdr:from>
    <xdr:to>
      <xdr:col>10</xdr:col>
      <xdr:colOff>165100</xdr:colOff>
      <xdr:row>75</xdr:row>
      <xdr:rowOff>114108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130635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170230</xdr:rowOff>
    </xdr:from>
    <xdr:to>
      <xdr:col>6</xdr:col>
      <xdr:colOff>38100</xdr:colOff>
      <xdr:row>73</xdr:row>
      <xdr:rowOff>100380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5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116907</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28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167345</xdr:rowOff>
    </xdr:from>
    <xdr:to>
      <xdr:col>24</xdr:col>
      <xdr:colOff>63500</xdr:colOff>
      <xdr:row>96</xdr:row>
      <xdr:rowOff>6632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83645"/>
          <a:ext cx="838200" cy="1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167345</xdr:rowOff>
    </xdr:from>
    <xdr:to>
      <xdr:col>19</xdr:col>
      <xdr:colOff>177800</xdr:colOff>
      <xdr:row>96</xdr:row>
      <xdr:rowOff>42346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83645"/>
          <a:ext cx="889000" cy="2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42346</xdr:rowOff>
    </xdr:from>
    <xdr:to>
      <xdr:col>15</xdr:col>
      <xdr:colOff>50800</xdr:colOff>
      <xdr:row>96</xdr:row>
      <xdr:rowOff>44672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01546"/>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154315</xdr:rowOff>
    </xdr:from>
    <xdr:to>
      <xdr:col>10</xdr:col>
      <xdr:colOff>114300</xdr:colOff>
      <xdr:row>96</xdr:row>
      <xdr:rowOff>44672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42065"/>
          <a:ext cx="8890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127282</xdr:rowOff>
    </xdr:from>
    <xdr:to>
      <xdr:col>24</xdr:col>
      <xdr:colOff>114300</xdr:colOff>
      <xdr:row>96</xdr:row>
      <xdr:rowOff>57432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105709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116545</xdr:rowOff>
    </xdr:from>
    <xdr:to>
      <xdr:col>20</xdr:col>
      <xdr:colOff>38100</xdr:colOff>
      <xdr:row>95</xdr:row>
      <xdr:rowOff>46695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63222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162996</xdr:rowOff>
    </xdr:from>
    <xdr:to>
      <xdr:col>15</xdr:col>
      <xdr:colOff>101600</xdr:colOff>
      <xdr:row>96</xdr:row>
      <xdr:rowOff>93146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84273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165322</xdr:rowOff>
    </xdr:from>
    <xdr:to>
      <xdr:col>10</xdr:col>
      <xdr:colOff>165100</xdr:colOff>
      <xdr:row>96</xdr:row>
      <xdr:rowOff>95472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86599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103515</xdr:rowOff>
    </xdr:from>
    <xdr:to>
      <xdr:col>6</xdr:col>
      <xdr:colOff>38100</xdr:colOff>
      <xdr:row>96</xdr:row>
      <xdr:rowOff>33665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54051</xdr:rowOff>
    </xdr:from>
    <xdr:to>
      <xdr:col>55</xdr:col>
      <xdr:colOff>0</xdr:colOff>
      <xdr:row>35</xdr:row>
      <xdr:rowOff>111571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83351"/>
          <a:ext cx="838200" cy="2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160278</xdr:rowOff>
    </xdr:from>
    <xdr:to>
      <xdr:col>50</xdr:col>
      <xdr:colOff>114300</xdr:colOff>
      <xdr:row>35</xdr:row>
      <xdr:rowOff>111571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9578"/>
          <a:ext cx="889000" cy="1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160278</xdr:rowOff>
    </xdr:from>
    <xdr:to>
      <xdr:col>45</xdr:col>
      <xdr:colOff>177800</xdr:colOff>
      <xdr:row>36</xdr:row>
      <xdr:rowOff>8487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89578"/>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50657</xdr:rowOff>
    </xdr:from>
    <xdr:to>
      <xdr:col>41</xdr:col>
      <xdr:colOff>50800</xdr:colOff>
      <xdr:row>36</xdr:row>
      <xdr:rowOff>8487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537057"/>
          <a:ext cx="889000" cy="6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3251</xdr:rowOff>
    </xdr:from>
    <xdr:to>
      <xdr:col>55</xdr:col>
      <xdr:colOff>50800</xdr:colOff>
      <xdr:row>34</xdr:row>
      <xdr:rowOff>104851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26128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60771</xdr:rowOff>
    </xdr:from>
    <xdr:to>
      <xdr:col>50</xdr:col>
      <xdr:colOff>165100</xdr:colOff>
      <xdr:row>35</xdr:row>
      <xdr:rowOff>162371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109478</xdr:rowOff>
    </xdr:from>
    <xdr:to>
      <xdr:col>46</xdr:col>
      <xdr:colOff>38100</xdr:colOff>
      <xdr:row>35</xdr:row>
      <xdr:rowOff>39628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56155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129137</xdr:rowOff>
    </xdr:from>
    <xdr:to>
      <xdr:col>41</xdr:col>
      <xdr:colOff>101600</xdr:colOff>
      <xdr:row>36</xdr:row>
      <xdr:rowOff>59287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75814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171307</xdr:rowOff>
    </xdr:from>
    <xdr:to>
      <xdr:col>36</xdr:col>
      <xdr:colOff>165100</xdr:colOff>
      <xdr:row>32</xdr:row>
      <xdr:rowOff>101457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117984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2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25481</xdr:rowOff>
    </xdr:from>
    <xdr:to>
      <xdr:col>55</xdr:col>
      <xdr:colOff>0</xdr:colOff>
      <xdr:row>57</xdr:row>
      <xdr:rowOff>92971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98131"/>
          <a:ext cx="83820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129881</xdr:rowOff>
    </xdr:from>
    <xdr:to>
      <xdr:col>50</xdr:col>
      <xdr:colOff>114300</xdr:colOff>
      <xdr:row>57</xdr:row>
      <xdr:rowOff>25481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559631"/>
          <a:ext cx="889000" cy="2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129881</xdr:rowOff>
    </xdr:from>
    <xdr:to>
      <xdr:col>45</xdr:col>
      <xdr:colOff>177800</xdr:colOff>
      <xdr:row>57</xdr:row>
      <xdr:rowOff>40423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59631"/>
          <a:ext cx="889000" cy="2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40423</xdr:rowOff>
    </xdr:from>
    <xdr:to>
      <xdr:col>41</xdr:col>
      <xdr:colOff>50800</xdr:colOff>
      <xdr:row>57</xdr:row>
      <xdr:rowOff>114749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13073"/>
          <a:ext cx="889000" cy="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42171</xdr:rowOff>
    </xdr:from>
    <xdr:to>
      <xdr:col>55</xdr:col>
      <xdr:colOff>50800</xdr:colOff>
      <xdr:row>57</xdr:row>
      <xdr:rowOff>143771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146131</xdr:rowOff>
    </xdr:from>
    <xdr:to>
      <xdr:col>50</xdr:col>
      <xdr:colOff>165100</xdr:colOff>
      <xdr:row>57</xdr:row>
      <xdr:rowOff>76281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92808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52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79081</xdr:rowOff>
    </xdr:from>
    <xdr:to>
      <xdr:col>46</xdr:col>
      <xdr:colOff>38100</xdr:colOff>
      <xdr:row>56</xdr:row>
      <xdr:rowOff>9231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25758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8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161073</xdr:rowOff>
    </xdr:from>
    <xdr:to>
      <xdr:col>41</xdr:col>
      <xdr:colOff>101600</xdr:colOff>
      <xdr:row>57</xdr:row>
      <xdr:rowOff>91223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107750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3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63949</xdr:rowOff>
    </xdr:from>
    <xdr:to>
      <xdr:col>36</xdr:col>
      <xdr:colOff>165100</xdr:colOff>
      <xdr:row>57</xdr:row>
      <xdr:rowOff>165549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156676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2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116934</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18584"/>
          <a:ext cx="838200" cy="7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116934</xdr:rowOff>
    </xdr:from>
    <xdr:to>
      <xdr:col>50</xdr:col>
      <xdr:colOff>114300</xdr:colOff>
      <xdr:row>78</xdr:row>
      <xdr:rowOff>6854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18584"/>
          <a:ext cx="889000" cy="6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148458</xdr:rowOff>
    </xdr:from>
    <xdr:to>
      <xdr:col>45</xdr:col>
      <xdr:colOff>177800</xdr:colOff>
      <xdr:row>78</xdr:row>
      <xdr:rowOff>6854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50108"/>
          <a:ext cx="889000"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148458</xdr:rowOff>
    </xdr:from>
    <xdr:to>
      <xdr:col>41</xdr:col>
      <xdr:colOff>50800</xdr:colOff>
      <xdr:row>78</xdr:row>
      <xdr:rowOff>15850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50108"/>
          <a:ext cx="889000" cy="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66134</xdr:rowOff>
    </xdr:from>
    <xdr:to>
      <xdr:col>50</xdr:col>
      <xdr:colOff>165100</xdr:colOff>
      <xdr:row>77</xdr:row>
      <xdr:rowOff>167734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12811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127504</xdr:rowOff>
    </xdr:from>
    <xdr:to>
      <xdr:col>46</xdr:col>
      <xdr:colOff>38100</xdr:colOff>
      <xdr:row>78</xdr:row>
      <xdr:rowOff>57654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48781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97658</xdr:rowOff>
    </xdr:from>
    <xdr:to>
      <xdr:col>41</xdr:col>
      <xdr:colOff>101600</xdr:colOff>
      <xdr:row>78</xdr:row>
      <xdr:rowOff>27808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44335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136500</xdr:rowOff>
    </xdr:from>
    <xdr:to>
      <xdr:col>36</xdr:col>
      <xdr:colOff>165100</xdr:colOff>
      <xdr:row>78</xdr:row>
      <xdr:rowOff>66650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57777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41086</xdr:rowOff>
    </xdr:from>
    <xdr:to>
      <xdr:col>55</xdr:col>
      <xdr:colOff>0</xdr:colOff>
      <xdr:row>97</xdr:row>
      <xdr:rowOff>82508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71736"/>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105961</xdr:rowOff>
    </xdr:from>
    <xdr:to>
      <xdr:col>50</xdr:col>
      <xdr:colOff>114300</xdr:colOff>
      <xdr:row>97</xdr:row>
      <xdr:rowOff>82508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222261"/>
          <a:ext cx="889000" cy="4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105961</xdr:rowOff>
    </xdr:from>
    <xdr:to>
      <xdr:col>45</xdr:col>
      <xdr:colOff>177800</xdr:colOff>
      <xdr:row>97</xdr:row>
      <xdr:rowOff>27237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222261"/>
          <a:ext cx="889000" cy="4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27237</xdr:rowOff>
    </xdr:from>
    <xdr:to>
      <xdr:col>41</xdr:col>
      <xdr:colOff>50800</xdr:colOff>
      <xdr:row>97</xdr:row>
      <xdr:rowOff>155034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57887"/>
          <a:ext cx="889000" cy="1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161736</xdr:rowOff>
    </xdr:from>
    <xdr:to>
      <xdr:col>55</xdr:col>
      <xdr:colOff>50800</xdr:colOff>
      <xdr:row>97</xdr:row>
      <xdr:rowOff>91886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13163</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31708</xdr:rowOff>
    </xdr:from>
    <xdr:to>
      <xdr:col>50</xdr:col>
      <xdr:colOff>165100</xdr:colOff>
      <xdr:row>97</xdr:row>
      <xdr:rowOff>133308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149835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3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55161</xdr:rowOff>
    </xdr:from>
    <xdr:to>
      <xdr:col>46</xdr:col>
      <xdr:colOff>38100</xdr:colOff>
      <xdr:row>94</xdr:row>
      <xdr:rowOff>156761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1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1838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4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147887</xdr:rowOff>
    </xdr:from>
    <xdr:to>
      <xdr:col>41</xdr:col>
      <xdr:colOff>101600</xdr:colOff>
      <xdr:row>97</xdr:row>
      <xdr:rowOff>78037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94564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8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104234</xdr:rowOff>
    </xdr:from>
    <xdr:to>
      <xdr:col>36</xdr:col>
      <xdr:colOff>165100</xdr:colOff>
      <xdr:row>98</xdr:row>
      <xdr:rowOff>34384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25511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2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23523</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38623"/>
          <a:ext cx="838200" cy="1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6038</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92588"/>
          <a:ext cx="889000" cy="3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144174</xdr:rowOff>
    </xdr:from>
    <xdr:to>
      <xdr:col>85</xdr:col>
      <xdr:colOff>177800</xdr:colOff>
      <xdr:row>38</xdr:row>
      <xdr:rowOff>74324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167051</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3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126688</xdr:rowOff>
    </xdr:from>
    <xdr:to>
      <xdr:col>67</xdr:col>
      <xdr:colOff>101600</xdr:colOff>
      <xdr:row>39</xdr:row>
      <xdr:rowOff>56838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73365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117148</xdr:rowOff>
    </xdr:from>
    <xdr:to>
      <xdr:col>85</xdr:col>
      <xdr:colOff>127000</xdr:colOff>
      <xdr:row>76</xdr:row>
      <xdr:rowOff>158226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47348"/>
          <a:ext cx="838200" cy="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158226</xdr:rowOff>
    </xdr:from>
    <xdr:to>
      <xdr:col>81</xdr:col>
      <xdr:colOff>50800</xdr:colOff>
      <xdr:row>77</xdr:row>
      <xdr:rowOff>11047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8426"/>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11047</xdr:rowOff>
    </xdr:from>
    <xdr:to>
      <xdr:col>76</xdr:col>
      <xdr:colOff>114300</xdr:colOff>
      <xdr:row>77</xdr:row>
      <xdr:rowOff>17872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1269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17872</xdr:rowOff>
    </xdr:from>
    <xdr:to>
      <xdr:col>71</xdr:col>
      <xdr:colOff>177800</xdr:colOff>
      <xdr:row>77</xdr:row>
      <xdr:rowOff>26397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19522"/>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66348</xdr:rowOff>
    </xdr:from>
    <xdr:to>
      <xdr:col>85</xdr:col>
      <xdr:colOff>177800</xdr:colOff>
      <xdr:row>76</xdr:row>
      <xdr:rowOff>167948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89226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4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107426</xdr:rowOff>
    </xdr:from>
    <xdr:to>
      <xdr:col>81</xdr:col>
      <xdr:colOff>101600</xdr:colOff>
      <xdr:row>77</xdr:row>
      <xdr:rowOff>37576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54103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1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131697</xdr:rowOff>
    </xdr:from>
    <xdr:to>
      <xdr:col>76</xdr:col>
      <xdr:colOff>165100</xdr:colOff>
      <xdr:row>77</xdr:row>
      <xdr:rowOff>61847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78374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3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138522</xdr:rowOff>
    </xdr:from>
    <xdr:to>
      <xdr:col>72</xdr:col>
      <xdr:colOff>38100</xdr:colOff>
      <xdr:row>77</xdr:row>
      <xdr:rowOff>68672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85199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4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147047</xdr:rowOff>
    </xdr:from>
    <xdr:to>
      <xdr:col>67</xdr:col>
      <xdr:colOff>101600</xdr:colOff>
      <xdr:row>77</xdr:row>
      <xdr:rowOff>77197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93723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5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11813</xdr:rowOff>
    </xdr:from>
    <xdr:to>
      <xdr:col>85</xdr:col>
      <xdr:colOff>127000</xdr:colOff>
      <xdr:row>98</xdr:row>
      <xdr:rowOff>22160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13913"/>
          <a:ext cx="8382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11813</xdr:rowOff>
    </xdr:from>
    <xdr:to>
      <xdr:col>81</xdr:col>
      <xdr:colOff>50800</xdr:colOff>
      <xdr:row>98</xdr:row>
      <xdr:rowOff>33072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1391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33072</xdr:rowOff>
    </xdr:from>
    <xdr:to>
      <xdr:col>76</xdr:col>
      <xdr:colOff>114300</xdr:colOff>
      <xdr:row>98</xdr:row>
      <xdr:rowOff>49729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517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49729</xdr:rowOff>
    </xdr:from>
    <xdr:to>
      <xdr:col>71</xdr:col>
      <xdr:colOff>177800</xdr:colOff>
      <xdr:row>98</xdr:row>
      <xdr:rowOff>53406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1829"/>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142810</xdr:rowOff>
    </xdr:from>
    <xdr:to>
      <xdr:col>85</xdr:col>
      <xdr:colOff>177800</xdr:colOff>
      <xdr:row>98</xdr:row>
      <xdr:rowOff>72960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102187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132463</xdr:rowOff>
    </xdr:from>
    <xdr:to>
      <xdr:col>81</xdr:col>
      <xdr:colOff>101600</xdr:colOff>
      <xdr:row>98</xdr:row>
      <xdr:rowOff>62613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79140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153722</xdr:rowOff>
    </xdr:from>
    <xdr:to>
      <xdr:col>76</xdr:col>
      <xdr:colOff>165100</xdr:colOff>
      <xdr:row>98</xdr:row>
      <xdr:rowOff>83872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100399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170379</xdr:rowOff>
    </xdr:from>
    <xdr:to>
      <xdr:col>72</xdr:col>
      <xdr:colOff>38100</xdr:colOff>
      <xdr:row>98</xdr:row>
      <xdr:rowOff>100529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117056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2606</xdr:rowOff>
    </xdr:from>
    <xdr:to>
      <xdr:col>67</xdr:col>
      <xdr:colOff>101600</xdr:colOff>
      <xdr:row>98</xdr:row>
      <xdr:rowOff>104206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120733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102545</xdr:rowOff>
    </xdr:from>
    <xdr:to>
      <xdr:col>116</xdr:col>
      <xdr:colOff>63500</xdr:colOff>
      <xdr:row>57</xdr:row>
      <xdr:rowOff>122448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875195"/>
          <a:ext cx="838200" cy="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73475</xdr:rowOff>
    </xdr:from>
    <xdr:to>
      <xdr:col>111</xdr:col>
      <xdr:colOff>177800</xdr:colOff>
      <xdr:row>57</xdr:row>
      <xdr:rowOff>102545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46125"/>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73475</xdr:rowOff>
    </xdr:from>
    <xdr:to>
      <xdr:col>107</xdr:col>
      <xdr:colOff>50800</xdr:colOff>
      <xdr:row>57</xdr:row>
      <xdr:rowOff>122502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46125"/>
          <a:ext cx="889000" cy="4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92944</xdr:rowOff>
    </xdr:from>
    <xdr:to>
      <xdr:col>102</xdr:col>
      <xdr:colOff>114300</xdr:colOff>
      <xdr:row>57</xdr:row>
      <xdr:rowOff>122502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65594"/>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71648</xdr:rowOff>
    </xdr:from>
    <xdr:to>
      <xdr:col>116</xdr:col>
      <xdr:colOff>114300</xdr:colOff>
      <xdr:row>58</xdr:row>
      <xdr:rowOff>1798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94525</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51745</xdr:rowOff>
    </xdr:from>
    <xdr:to>
      <xdr:col>112</xdr:col>
      <xdr:colOff>38100</xdr:colOff>
      <xdr:row>57</xdr:row>
      <xdr:rowOff>153345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169872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5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22675</xdr:rowOff>
    </xdr:from>
    <xdr:to>
      <xdr:col>107</xdr:col>
      <xdr:colOff>101600</xdr:colOff>
      <xdr:row>57</xdr:row>
      <xdr:rowOff>124275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140802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71702</xdr:rowOff>
    </xdr:from>
    <xdr:to>
      <xdr:col>102</xdr:col>
      <xdr:colOff>165100</xdr:colOff>
      <xdr:row>58</xdr:row>
      <xdr:rowOff>1852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18379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42144</xdr:rowOff>
    </xdr:from>
    <xdr:to>
      <xdr:col>98</xdr:col>
      <xdr:colOff>38100</xdr:colOff>
      <xdr:row>57</xdr:row>
      <xdr:rowOff>143744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160271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20176</xdr:rowOff>
    </xdr:from>
    <xdr:to>
      <xdr:col>116</xdr:col>
      <xdr:colOff>63500</xdr:colOff>
      <xdr:row>74</xdr:row>
      <xdr:rowOff>35016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07476"/>
          <a:ext cx="8382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35016</xdr:rowOff>
    </xdr:from>
    <xdr:to>
      <xdr:col>111</xdr:col>
      <xdr:colOff>177800</xdr:colOff>
      <xdr:row>74</xdr:row>
      <xdr:rowOff>107029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22316"/>
          <a:ext cx="889000" cy="7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11859</xdr:rowOff>
    </xdr:from>
    <xdr:to>
      <xdr:col>107</xdr:col>
      <xdr:colOff>50800</xdr:colOff>
      <xdr:row>74</xdr:row>
      <xdr:rowOff>107029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99159"/>
          <a:ext cx="889000" cy="9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11859</xdr:rowOff>
    </xdr:from>
    <xdr:to>
      <xdr:col>102</xdr:col>
      <xdr:colOff>114300</xdr:colOff>
      <xdr:row>74</xdr:row>
      <xdr:rowOff>16511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99159"/>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140826</xdr:rowOff>
    </xdr:from>
    <xdr:to>
      <xdr:col>116</xdr:col>
      <xdr:colOff>114300</xdr:colOff>
      <xdr:row>74</xdr:row>
      <xdr:rowOff>70976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163703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155666</xdr:rowOff>
    </xdr:from>
    <xdr:to>
      <xdr:col>112</xdr:col>
      <xdr:colOff>38100</xdr:colOff>
      <xdr:row>74</xdr:row>
      <xdr:rowOff>85816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102343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4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56229</xdr:rowOff>
    </xdr:from>
    <xdr:to>
      <xdr:col>107</xdr:col>
      <xdr:colOff>101600</xdr:colOff>
      <xdr:row>74</xdr:row>
      <xdr:rowOff>157829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2906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1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132509</xdr:rowOff>
    </xdr:from>
    <xdr:to>
      <xdr:col>102</xdr:col>
      <xdr:colOff>165100</xdr:colOff>
      <xdr:row>74</xdr:row>
      <xdr:rowOff>62659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79186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137161</xdr:rowOff>
    </xdr:from>
    <xdr:to>
      <xdr:col>98</xdr:col>
      <xdr:colOff>38100</xdr:colOff>
      <xdr:row>74</xdr:row>
      <xdr:rowOff>67311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83838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4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２，４７６千円となっている。主な構成項目である人件費は、住民一人当たり４１９千円となっている。令和２年度から会計年度任用職員制度が始まり人件費が上昇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１８４千円となっており、類似団体と比較しても一人当たりコストが高い状況となっている。これは、公共施設の老朽化による維持補修等費用や除雪費用の大幅な増加によるものである。このため、修繕等の優先順位を徹底していくことで、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143586</xdr:rowOff>
    </xdr:from>
    <xdr:to>
      <xdr:col>24</xdr:col>
      <xdr:colOff>63500</xdr:colOff>
      <xdr:row>35</xdr:row>
      <xdr:rowOff>18561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72886"/>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18561</xdr:rowOff>
    </xdr:from>
    <xdr:to>
      <xdr:col>19</xdr:col>
      <xdr:colOff>177800</xdr:colOff>
      <xdr:row>35</xdr:row>
      <xdr:rowOff>20447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1931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20447</xdr:rowOff>
    </xdr:from>
    <xdr:to>
      <xdr:col>15</xdr:col>
      <xdr:colOff>50800</xdr:colOff>
      <xdr:row>35</xdr:row>
      <xdr:rowOff>54794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21197"/>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54794</xdr:rowOff>
    </xdr:from>
    <xdr:to>
      <xdr:col>10</xdr:col>
      <xdr:colOff>114300</xdr:colOff>
      <xdr:row>35</xdr:row>
      <xdr:rowOff>56566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5554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92786</xdr:rowOff>
    </xdr:from>
    <xdr:to>
      <xdr:col>24</xdr:col>
      <xdr:colOff>114300</xdr:colOff>
      <xdr:row>35</xdr:row>
      <xdr:rowOff>22936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115663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139211</xdr:rowOff>
    </xdr:from>
    <xdr:to>
      <xdr:col>20</xdr:col>
      <xdr:colOff>38100</xdr:colOff>
      <xdr:row>35</xdr:row>
      <xdr:rowOff>69361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85888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141097</xdr:rowOff>
    </xdr:from>
    <xdr:to>
      <xdr:col>15</xdr:col>
      <xdr:colOff>101600</xdr:colOff>
      <xdr:row>35</xdr:row>
      <xdr:rowOff>71247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87774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3994</xdr:rowOff>
    </xdr:from>
    <xdr:to>
      <xdr:col>10</xdr:col>
      <xdr:colOff>165100</xdr:colOff>
      <xdr:row>35</xdr:row>
      <xdr:rowOff>105594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122121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5766</xdr:rowOff>
    </xdr:from>
    <xdr:to>
      <xdr:col>6</xdr:col>
      <xdr:colOff>38100</xdr:colOff>
      <xdr:row>35</xdr:row>
      <xdr:rowOff>107366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123893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155457</xdr:rowOff>
    </xdr:from>
    <xdr:to>
      <xdr:col>24</xdr:col>
      <xdr:colOff>63500</xdr:colOff>
      <xdr:row>57</xdr:row>
      <xdr:rowOff>40374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56657"/>
          <a:ext cx="8382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155457</xdr:rowOff>
    </xdr:from>
    <xdr:to>
      <xdr:col>19</xdr:col>
      <xdr:colOff>177800</xdr:colOff>
      <xdr:row>57</xdr:row>
      <xdr:rowOff>9639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56657"/>
          <a:ext cx="889000" cy="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9639</xdr:rowOff>
    </xdr:from>
    <xdr:to>
      <xdr:col>15</xdr:col>
      <xdr:colOff>50800</xdr:colOff>
      <xdr:row>57</xdr:row>
      <xdr:rowOff>117670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2289"/>
          <a:ext cx="889000" cy="1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117670</xdr:rowOff>
    </xdr:from>
    <xdr:to>
      <xdr:col>10</xdr:col>
      <xdr:colOff>114300</xdr:colOff>
      <xdr:row>57</xdr:row>
      <xdr:rowOff>129801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90320"/>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161024</xdr:rowOff>
    </xdr:from>
    <xdr:to>
      <xdr:col>24</xdr:col>
      <xdr:colOff>114300</xdr:colOff>
      <xdr:row>57</xdr:row>
      <xdr:rowOff>91174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12451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104657</xdr:rowOff>
    </xdr:from>
    <xdr:to>
      <xdr:col>20</xdr:col>
      <xdr:colOff>38100</xdr:colOff>
      <xdr:row>57</xdr:row>
      <xdr:rowOff>34807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51334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8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130289</xdr:rowOff>
    </xdr:from>
    <xdr:to>
      <xdr:col>15</xdr:col>
      <xdr:colOff>101600</xdr:colOff>
      <xdr:row>57</xdr:row>
      <xdr:rowOff>60439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76966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66870</xdr:rowOff>
    </xdr:from>
    <xdr:to>
      <xdr:col>10</xdr:col>
      <xdr:colOff>165100</xdr:colOff>
      <xdr:row>57</xdr:row>
      <xdr:rowOff>168470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79001</xdr:rowOff>
    </xdr:from>
    <xdr:to>
      <xdr:col>6</xdr:col>
      <xdr:colOff>38100</xdr:colOff>
      <xdr:row>58</xdr:row>
      <xdr:rowOff>9151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25678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111484</xdr:rowOff>
    </xdr:from>
    <xdr:to>
      <xdr:col>24</xdr:col>
      <xdr:colOff>63500</xdr:colOff>
      <xdr:row>75</xdr:row>
      <xdr:rowOff>131823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70234"/>
          <a:ext cx="8382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111484</xdr:rowOff>
    </xdr:from>
    <xdr:to>
      <xdr:col>19</xdr:col>
      <xdr:colOff>177800</xdr:colOff>
      <xdr:row>76</xdr:row>
      <xdr:rowOff>119822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0234"/>
          <a:ext cx="889000" cy="17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113147</xdr:rowOff>
    </xdr:from>
    <xdr:to>
      <xdr:col>15</xdr:col>
      <xdr:colOff>50800</xdr:colOff>
      <xdr:row>76</xdr:row>
      <xdr:rowOff>119822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4334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113147</xdr:rowOff>
    </xdr:from>
    <xdr:to>
      <xdr:col>10</xdr:col>
      <xdr:colOff>114300</xdr:colOff>
      <xdr:row>76</xdr:row>
      <xdr:rowOff>132936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3347"/>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81023</xdr:rowOff>
    </xdr:from>
    <xdr:to>
      <xdr:col>24</xdr:col>
      <xdr:colOff>114300</xdr:colOff>
      <xdr:row>76</xdr:row>
      <xdr:rowOff>11173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103900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60684</xdr:rowOff>
    </xdr:from>
    <xdr:to>
      <xdr:col>20</xdr:col>
      <xdr:colOff>38100</xdr:colOff>
      <xdr:row>75</xdr:row>
      <xdr:rowOff>162285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9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9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69022</xdr:rowOff>
    </xdr:from>
    <xdr:to>
      <xdr:col>15</xdr:col>
      <xdr:colOff>101600</xdr:colOff>
      <xdr:row>76</xdr:row>
      <xdr:rowOff>170622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62347</xdr:rowOff>
    </xdr:from>
    <xdr:to>
      <xdr:col>10</xdr:col>
      <xdr:colOff>165100</xdr:colOff>
      <xdr:row>76</xdr:row>
      <xdr:rowOff>163947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6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82136</xdr:rowOff>
    </xdr:from>
    <xdr:to>
      <xdr:col>6</xdr:col>
      <xdr:colOff>38100</xdr:colOff>
      <xdr:row>77</xdr:row>
      <xdr:rowOff>12286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28814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171135</xdr:rowOff>
    </xdr:from>
    <xdr:to>
      <xdr:col>24</xdr:col>
      <xdr:colOff>63500</xdr:colOff>
      <xdr:row>94</xdr:row>
      <xdr:rowOff>10263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44535"/>
          <a:ext cx="838200" cy="18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10263</xdr:rowOff>
    </xdr:from>
    <xdr:to>
      <xdr:col>19</xdr:col>
      <xdr:colOff>177800</xdr:colOff>
      <xdr:row>94</xdr:row>
      <xdr:rowOff>156789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26563"/>
          <a:ext cx="889000" cy="1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153188</xdr:rowOff>
    </xdr:from>
    <xdr:to>
      <xdr:col>15</xdr:col>
      <xdr:colOff>50800</xdr:colOff>
      <xdr:row>94</xdr:row>
      <xdr:rowOff>156789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6948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153188</xdr:rowOff>
    </xdr:from>
    <xdr:to>
      <xdr:col>10</xdr:col>
      <xdr:colOff>114300</xdr:colOff>
      <xdr:row>95</xdr:row>
      <xdr:rowOff>30273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69488"/>
          <a:ext cx="8890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120335</xdr:rowOff>
    </xdr:from>
    <xdr:to>
      <xdr:col>24</xdr:col>
      <xdr:colOff>114300</xdr:colOff>
      <xdr:row>93</xdr:row>
      <xdr:rowOff>50485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143212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4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130913</xdr:rowOff>
    </xdr:from>
    <xdr:to>
      <xdr:col>20</xdr:col>
      <xdr:colOff>38100</xdr:colOff>
      <xdr:row>94</xdr:row>
      <xdr:rowOff>61063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77590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85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105989</xdr:rowOff>
    </xdr:from>
    <xdr:to>
      <xdr:col>15</xdr:col>
      <xdr:colOff>101600</xdr:colOff>
      <xdr:row>95</xdr:row>
      <xdr:rowOff>36139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52666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99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102388</xdr:rowOff>
    </xdr:from>
    <xdr:to>
      <xdr:col>10</xdr:col>
      <xdr:colOff>165100</xdr:colOff>
      <xdr:row>95</xdr:row>
      <xdr:rowOff>32538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49065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99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150923</xdr:rowOff>
    </xdr:from>
    <xdr:to>
      <xdr:col>6</xdr:col>
      <xdr:colOff>38100</xdr:colOff>
      <xdr:row>95</xdr:row>
      <xdr:rowOff>81073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97600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0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152908</xdr:rowOff>
    </xdr:from>
    <xdr:to>
      <xdr:col>55</xdr:col>
      <xdr:colOff>0</xdr:colOff>
      <xdr:row>35</xdr:row>
      <xdr:rowOff>41402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124958"/>
          <a:ext cx="838200" cy="9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148717</xdr:rowOff>
    </xdr:from>
    <xdr:to>
      <xdr:col>50</xdr:col>
      <xdr:colOff>114300</xdr:colOff>
      <xdr:row>35</xdr:row>
      <xdr:rowOff>41402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78017"/>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148717</xdr:rowOff>
    </xdr:from>
    <xdr:to>
      <xdr:col>45</xdr:col>
      <xdr:colOff>177800</xdr:colOff>
      <xdr:row>35</xdr:row>
      <xdr:rowOff>106299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978017"/>
          <a:ext cx="8890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106299</xdr:rowOff>
    </xdr:from>
    <xdr:to>
      <xdr:col>41</xdr:col>
      <xdr:colOff>50800</xdr:colOff>
      <xdr:row>35</xdr:row>
      <xdr:rowOff>137287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07049"/>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102108</xdr:rowOff>
    </xdr:from>
    <xdr:to>
      <xdr:col>55</xdr:col>
      <xdr:colOff>50800</xdr:colOff>
      <xdr:row>30</xdr:row>
      <xdr:rowOff>32258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0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55135</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0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162052</xdr:rowOff>
    </xdr:from>
    <xdr:to>
      <xdr:col>50</xdr:col>
      <xdr:colOff>165100</xdr:colOff>
      <xdr:row>35</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108729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97917</xdr:rowOff>
    </xdr:from>
    <xdr:to>
      <xdr:col>46</xdr:col>
      <xdr:colOff>38100</xdr:colOff>
      <xdr:row>35</xdr:row>
      <xdr:rowOff>28067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9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44594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55499</xdr:rowOff>
    </xdr:from>
    <xdr:to>
      <xdr:col>41</xdr:col>
      <xdr:colOff>101600</xdr:colOff>
      <xdr:row>35</xdr:row>
      <xdr:rowOff>157099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86487</xdr:rowOff>
    </xdr:from>
    <xdr:to>
      <xdr:col>36</xdr:col>
      <xdr:colOff>165100</xdr:colOff>
      <xdr:row>36</xdr:row>
      <xdr:rowOff>16637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33164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42154</xdr:rowOff>
    </xdr:from>
    <xdr:to>
      <xdr:col>55</xdr:col>
      <xdr:colOff>0</xdr:colOff>
      <xdr:row>58</xdr:row>
      <xdr:rowOff>46971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6254"/>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104004</xdr:rowOff>
    </xdr:from>
    <xdr:to>
      <xdr:col>50</xdr:col>
      <xdr:colOff>114300</xdr:colOff>
      <xdr:row>58</xdr:row>
      <xdr:rowOff>46971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76654"/>
          <a:ext cx="889000" cy="1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104004</xdr:rowOff>
    </xdr:from>
    <xdr:to>
      <xdr:col>45</xdr:col>
      <xdr:colOff>177800</xdr:colOff>
      <xdr:row>58</xdr:row>
      <xdr:rowOff>62505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76654"/>
          <a:ext cx="889000" cy="1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58823</xdr:rowOff>
    </xdr:from>
    <xdr:to>
      <xdr:col>41</xdr:col>
      <xdr:colOff>50800</xdr:colOff>
      <xdr:row>58</xdr:row>
      <xdr:rowOff>62505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2923"/>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162804</xdr:rowOff>
    </xdr:from>
    <xdr:to>
      <xdr:col>55</xdr:col>
      <xdr:colOff>50800</xdr:colOff>
      <xdr:row>58</xdr:row>
      <xdr:rowOff>92954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122181</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167621</xdr:rowOff>
    </xdr:from>
    <xdr:to>
      <xdr:col>50</xdr:col>
      <xdr:colOff>165100</xdr:colOff>
      <xdr:row>58</xdr:row>
      <xdr:rowOff>97771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114298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1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53204</xdr:rowOff>
    </xdr:from>
    <xdr:to>
      <xdr:col>46</xdr:col>
      <xdr:colOff>38100</xdr:colOff>
      <xdr:row>57</xdr:row>
      <xdr:rowOff>154804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0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11705</xdr:rowOff>
    </xdr:from>
    <xdr:to>
      <xdr:col>41</xdr:col>
      <xdr:colOff>101600</xdr:colOff>
      <xdr:row>58</xdr:row>
      <xdr:rowOff>113305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129832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8023</xdr:rowOff>
    </xdr:from>
    <xdr:to>
      <xdr:col>36</xdr:col>
      <xdr:colOff>165100</xdr:colOff>
      <xdr:row>58</xdr:row>
      <xdr:rowOff>109623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126150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85113</xdr:rowOff>
    </xdr:from>
    <xdr:to>
      <xdr:col>55</xdr:col>
      <xdr:colOff>0</xdr:colOff>
      <xdr:row>76</xdr:row>
      <xdr:rowOff>156671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15313"/>
          <a:ext cx="838200" cy="7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154705</xdr:rowOff>
    </xdr:from>
    <xdr:to>
      <xdr:col>50</xdr:col>
      <xdr:colOff>114300</xdr:colOff>
      <xdr:row>76</xdr:row>
      <xdr:rowOff>156671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8490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169025</xdr:rowOff>
    </xdr:from>
    <xdr:to>
      <xdr:col>45</xdr:col>
      <xdr:colOff>177800</xdr:colOff>
      <xdr:row>76</xdr:row>
      <xdr:rowOff>154705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27775"/>
          <a:ext cx="889000" cy="1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169025</xdr:rowOff>
    </xdr:from>
    <xdr:to>
      <xdr:col>41</xdr:col>
      <xdr:colOff>50800</xdr:colOff>
      <xdr:row>77</xdr:row>
      <xdr:rowOff>53485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27775"/>
          <a:ext cx="889000" cy="2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34313</xdr:rowOff>
    </xdr:from>
    <xdr:to>
      <xdr:col>55</xdr:col>
      <xdr:colOff>50800</xdr:colOff>
      <xdr:row>76</xdr:row>
      <xdr:rowOff>135913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57190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1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105871</xdr:rowOff>
    </xdr:from>
    <xdr:to>
      <xdr:col>50</xdr:col>
      <xdr:colOff>165100</xdr:colOff>
      <xdr:row>77</xdr:row>
      <xdr:rowOff>36021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52548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1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103905</xdr:rowOff>
    </xdr:from>
    <xdr:to>
      <xdr:col>46</xdr:col>
      <xdr:colOff>38100</xdr:colOff>
      <xdr:row>77</xdr:row>
      <xdr:rowOff>34055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50582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0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118225</xdr:rowOff>
    </xdr:from>
    <xdr:to>
      <xdr:col>41</xdr:col>
      <xdr:colOff>101600</xdr:colOff>
      <xdr:row>76</xdr:row>
      <xdr:rowOff>48375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64902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7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xdr:rowOff>
    </xdr:from>
    <xdr:to>
      <xdr:col>36</xdr:col>
      <xdr:colOff>165100</xdr:colOff>
      <xdr:row>77</xdr:row>
      <xdr:rowOff>104285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120812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80990</xdr:rowOff>
    </xdr:from>
    <xdr:to>
      <xdr:col>55</xdr:col>
      <xdr:colOff>0</xdr:colOff>
      <xdr:row>94</xdr:row>
      <xdr:rowOff>96703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197290"/>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96703</xdr:rowOff>
    </xdr:from>
    <xdr:to>
      <xdr:col>50</xdr:col>
      <xdr:colOff>114300</xdr:colOff>
      <xdr:row>95</xdr:row>
      <xdr:rowOff>60133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13003"/>
          <a:ext cx="889000" cy="1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60133</xdr:rowOff>
    </xdr:from>
    <xdr:to>
      <xdr:col>45</xdr:col>
      <xdr:colOff>177800</xdr:colOff>
      <xdr:row>95</xdr:row>
      <xdr:rowOff>144098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47883"/>
          <a:ext cx="889000" cy="8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107076</xdr:rowOff>
    </xdr:from>
    <xdr:to>
      <xdr:col>41</xdr:col>
      <xdr:colOff>50800</xdr:colOff>
      <xdr:row>95</xdr:row>
      <xdr:rowOff>144098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94826"/>
          <a:ext cx="889000" cy="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30190</xdr:rowOff>
    </xdr:from>
    <xdr:to>
      <xdr:col>55</xdr:col>
      <xdr:colOff>50800</xdr:colOff>
      <xdr:row>94</xdr:row>
      <xdr:rowOff>131790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53067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9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45903</xdr:rowOff>
    </xdr:from>
    <xdr:to>
      <xdr:col>50</xdr:col>
      <xdr:colOff>165100</xdr:colOff>
      <xdr:row>94</xdr:row>
      <xdr:rowOff>147503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164030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9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9333</xdr:rowOff>
    </xdr:from>
    <xdr:to>
      <xdr:col>46</xdr:col>
      <xdr:colOff>38100</xdr:colOff>
      <xdr:row>95</xdr:row>
      <xdr:rowOff>110933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127460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07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93298</xdr:rowOff>
    </xdr:from>
    <xdr:to>
      <xdr:col>41</xdr:col>
      <xdr:colOff>101600</xdr:colOff>
      <xdr:row>96</xdr:row>
      <xdr:rowOff>23448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39975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5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56276</xdr:rowOff>
    </xdr:from>
    <xdr:to>
      <xdr:col>36</xdr:col>
      <xdr:colOff>165100</xdr:colOff>
      <xdr:row>95</xdr:row>
      <xdr:rowOff>157876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2953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1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100045</xdr:rowOff>
    </xdr:from>
    <xdr:to>
      <xdr:col>85</xdr:col>
      <xdr:colOff>127000</xdr:colOff>
      <xdr:row>37</xdr:row>
      <xdr:rowOff>105620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3695"/>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100045</xdr:rowOff>
    </xdr:from>
    <xdr:to>
      <xdr:col>81</xdr:col>
      <xdr:colOff>50800</xdr:colOff>
      <xdr:row>37</xdr:row>
      <xdr:rowOff>144318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3695"/>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13481</xdr:rowOff>
    </xdr:from>
    <xdr:to>
      <xdr:col>76</xdr:col>
      <xdr:colOff>114300</xdr:colOff>
      <xdr:row>37</xdr:row>
      <xdr:rowOff>144318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57131"/>
          <a:ext cx="889000" cy="13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82267</xdr:rowOff>
    </xdr:from>
    <xdr:to>
      <xdr:col>71</xdr:col>
      <xdr:colOff>177800</xdr:colOff>
      <xdr:row>37</xdr:row>
      <xdr:rowOff>13481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568667"/>
          <a:ext cx="889000" cy="7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54820</xdr:rowOff>
    </xdr:from>
    <xdr:to>
      <xdr:col>85</xdr:col>
      <xdr:colOff>177800</xdr:colOff>
      <xdr:row>37</xdr:row>
      <xdr:rowOff>156420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77697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4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49245</xdr:rowOff>
    </xdr:from>
    <xdr:to>
      <xdr:col>81</xdr:col>
      <xdr:colOff>101600</xdr:colOff>
      <xdr:row>37</xdr:row>
      <xdr:rowOff>150845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167372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93518</xdr:rowOff>
    </xdr:from>
    <xdr:to>
      <xdr:col>76</xdr:col>
      <xdr:colOff>165100</xdr:colOff>
      <xdr:row>38</xdr:row>
      <xdr:rowOff>23668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40195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134131</xdr:rowOff>
    </xdr:from>
    <xdr:to>
      <xdr:col>72</xdr:col>
      <xdr:colOff>38100</xdr:colOff>
      <xdr:row>37</xdr:row>
      <xdr:rowOff>64281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80808</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0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31467</xdr:rowOff>
    </xdr:from>
    <xdr:to>
      <xdr:col>67</xdr:col>
      <xdr:colOff>101600</xdr:colOff>
      <xdr:row>32</xdr:row>
      <xdr:rowOff>133067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149594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2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20096</xdr:rowOff>
    </xdr:from>
    <xdr:to>
      <xdr:col>85</xdr:col>
      <xdr:colOff>127000</xdr:colOff>
      <xdr:row>57</xdr:row>
      <xdr:rowOff>107952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2746"/>
          <a:ext cx="838200" cy="8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35045</xdr:rowOff>
    </xdr:from>
    <xdr:to>
      <xdr:col>81</xdr:col>
      <xdr:colOff>50800</xdr:colOff>
      <xdr:row>57</xdr:row>
      <xdr:rowOff>107952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93345"/>
          <a:ext cx="889000" cy="5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35045</xdr:rowOff>
    </xdr:from>
    <xdr:to>
      <xdr:col>76</xdr:col>
      <xdr:colOff>114300</xdr:colOff>
      <xdr:row>57</xdr:row>
      <xdr:rowOff>89972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93345"/>
          <a:ext cx="889000" cy="56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89972</xdr:rowOff>
    </xdr:from>
    <xdr:to>
      <xdr:col>71</xdr:col>
      <xdr:colOff>177800</xdr:colOff>
      <xdr:row>57</xdr:row>
      <xdr:rowOff>132857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2622"/>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140746</xdr:rowOff>
    </xdr:from>
    <xdr:to>
      <xdr:col>85</xdr:col>
      <xdr:colOff>177800</xdr:colOff>
      <xdr:row>57</xdr:row>
      <xdr:rowOff>70896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163623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57152</xdr:rowOff>
    </xdr:from>
    <xdr:to>
      <xdr:col>81</xdr:col>
      <xdr:colOff>101600</xdr:colOff>
      <xdr:row>57</xdr:row>
      <xdr:rowOff>158752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3829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155695</xdr:rowOff>
    </xdr:from>
    <xdr:to>
      <xdr:col>76</xdr:col>
      <xdr:colOff>165100</xdr:colOff>
      <xdr:row>54</xdr:row>
      <xdr:rowOff>85845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102372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0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39172</xdr:rowOff>
    </xdr:from>
    <xdr:to>
      <xdr:col>72</xdr:col>
      <xdr:colOff>38100</xdr:colOff>
      <xdr:row>57</xdr:row>
      <xdr:rowOff>140772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157299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82057</xdr:rowOff>
    </xdr:from>
    <xdr:to>
      <xdr:col>67</xdr:col>
      <xdr:colOff>101600</xdr:colOff>
      <xdr:row>58</xdr:row>
      <xdr:rowOff>12207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28734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23524</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96624"/>
          <a:ext cx="838200" cy="19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6037</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0587"/>
          <a:ext cx="889000" cy="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144174</xdr:rowOff>
    </xdr:from>
    <xdr:to>
      <xdr:col>85</xdr:col>
      <xdr:colOff>177800</xdr:colOff>
      <xdr:row>78</xdr:row>
      <xdr:rowOff>74324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167051</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126687</xdr:rowOff>
    </xdr:from>
    <xdr:to>
      <xdr:col>67</xdr:col>
      <xdr:colOff>101600</xdr:colOff>
      <xdr:row>79</xdr:row>
      <xdr:rowOff>56837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73364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117148</xdr:rowOff>
    </xdr:from>
    <xdr:to>
      <xdr:col>85</xdr:col>
      <xdr:colOff>127000</xdr:colOff>
      <xdr:row>96</xdr:row>
      <xdr:rowOff>158226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76348"/>
          <a:ext cx="838200" cy="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158226</xdr:rowOff>
    </xdr:from>
    <xdr:to>
      <xdr:col>81</xdr:col>
      <xdr:colOff>50800</xdr:colOff>
      <xdr:row>97</xdr:row>
      <xdr:rowOff>11047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7426"/>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11047</xdr:rowOff>
    </xdr:from>
    <xdr:to>
      <xdr:col>76</xdr:col>
      <xdr:colOff>114300</xdr:colOff>
      <xdr:row>97</xdr:row>
      <xdr:rowOff>17872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4169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17872</xdr:rowOff>
    </xdr:from>
    <xdr:to>
      <xdr:col>71</xdr:col>
      <xdr:colOff>177800</xdr:colOff>
      <xdr:row>97</xdr:row>
      <xdr:rowOff>26397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48522"/>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66348</xdr:rowOff>
    </xdr:from>
    <xdr:to>
      <xdr:col>85</xdr:col>
      <xdr:colOff>177800</xdr:colOff>
      <xdr:row>96</xdr:row>
      <xdr:rowOff>167948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89225</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107426</xdr:rowOff>
    </xdr:from>
    <xdr:to>
      <xdr:col>81</xdr:col>
      <xdr:colOff>101600</xdr:colOff>
      <xdr:row>97</xdr:row>
      <xdr:rowOff>37576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54103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131697</xdr:rowOff>
    </xdr:from>
    <xdr:to>
      <xdr:col>76</xdr:col>
      <xdr:colOff>165100</xdr:colOff>
      <xdr:row>97</xdr:row>
      <xdr:rowOff>61847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78374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138522</xdr:rowOff>
    </xdr:from>
    <xdr:to>
      <xdr:col>72</xdr:col>
      <xdr:colOff>38100</xdr:colOff>
      <xdr:row>97</xdr:row>
      <xdr:rowOff>68672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85199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147047</xdr:rowOff>
    </xdr:from>
    <xdr:to>
      <xdr:col>67</xdr:col>
      <xdr:colOff>101600</xdr:colOff>
      <xdr:row>97</xdr:row>
      <xdr:rowOff>77197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93724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122920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3802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122920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3802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118989</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34089"/>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72120</xdr:rowOff>
    </xdr:from>
    <xdr:to>
      <xdr:col>107</xdr:col>
      <xdr:colOff>101600</xdr:colOff>
      <xdr:row>39</xdr:row>
      <xdr:rowOff>2270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18798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36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68189</xdr:rowOff>
    </xdr:from>
    <xdr:to>
      <xdr:col>98</xdr:col>
      <xdr:colOff>38100</xdr:colOff>
      <xdr:row>38</xdr:row>
      <xdr:rowOff>169789</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14866</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35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・衛生費は、住民一人当たり３４５千円となっており、類似団体平均に比べ高額となっているが一般廃棄物処理施設整備事業のため一部事務組合への負担金の増加によるものが主な要因である。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・労働費は、住民一人当たり１３千円となっており、類似団体の中で１番高額となっているが令和４年度から実施している事業協同組合補助金の増加によるものが主な要因である。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財政調整基金残高は、近年、利子による微増だけであったため横ばい傾向であったが、令和４年度は比率の微増がみられた。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実質収支は、標準財政規模により比率の増減が見られる。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実質単年度収支は、財政調整基金の積立額がなかったことからマイナスとなっている。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特別会計において、各年度で黒字額にバラツキがあるものの、一般会計は概ね横ばいで推移している。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一般会計の元利償還金は、近年大型事業（消防庁舎建替、初山別中学校校舎大規模改修等）の実施により増加していく見込み。</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公営企業債（簡易水道特別会計）は、償還完了事業が増え減少している状況である。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将来負担額は、地方債現在高において、償還完了や新規借入の抑制等により近年減少していることにより、将来負担額の減少が図られている。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充当可能財源等は、財政調整基金・減債基金等により財源の確保が図られている。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北海道初山別村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　減債基金１２０百万円、その他特定目的金３１百万円、計１５１百万円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　その他特定目的基金１３８百万円、計１３８百万円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取崩額が積立金を上回ったため全体で１２百万円の減額となった。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また、その他目的基金の主な増額理由は、想定されている大型事業の計画により１２３百万円の積立を行なった。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大型事業（役場庁舎改修、一般廃棄物処理施設整備等）が実施又は検討がされており、特定財源の確保に努め、また減少傾向にある地方交付税の動向にも注視しながら的確に、計画的な運用に努める。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公共施設等整備基金：公共施設等整備事業の実施に要する資金に充てるため。</a:t>
          </a:r>
          <a:b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国鉄羽幌線代替輸送確保基金：国鉄羽幌線廃止に伴う代替輸送事業の財政需要に充てるため。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公共施設等整備基金：想定されている大型事業の実施のため積立。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公共施設等整備基金：想定されている大型事業の実施のため計画的な運用に努める。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国鉄羽幌線代替輸送確保基金：代替輸送事業の財政需要に充てるため計画的な運用に努める。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減少傾向にある地方交付税の動向にも注視しながら的確に、計画的な運用に努める。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大型事業の償還があるため取崩を行ったため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減少傾向にある交付税の動向にも注視しながら的確に、計画的な運用に努める。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CE82AF-9EE3-447A-9572-68E820D9E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290878-8BAF-4795-82B3-80CBC4F5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EE716B9-591E-44C0-BBE3-FDFCE3585D5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6E159B7-8BFA-43D9-9893-D153EC61B3B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510F604-EE9B-4C59-AD19-FF2E2F1843B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F56D479-C067-4B03-98B5-4F18998CF01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4F43C8F-072D-4CE2-8F2F-46F24A06895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F313A74-7595-42AC-B7E3-7D5C4E48D4A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B70F0D0-CC6C-4E6E-B487-7AB9129AF60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AEC138F-C6C7-4649-A102-DA052B6BB50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00ED7AC-88F4-4871-BB65-40F9A0D1DE6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CE43699-FD6B-4765-9274-06A960E2E09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BA9FA73-F0AB-4BA2-877C-AE654D3B75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DED3D17-ACE7-4524-8A95-AAFE13CE40F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B3212B9-EC9D-4671-A239-3D3801E94FE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861014F-78AF-4C9E-B93B-A6F20F8FEBD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82AF4F8-603C-442F-85A9-88C26D8A1B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5FAA873-C5B8-45DB-B38C-668C71E849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3B34D03-C9DB-4EBB-BDF7-DE222A84B65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4382446-62FE-4244-BC60-11DB749BAA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6182E2D-5775-42E0-B22C-9ABFA03EB69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B881A3D-935A-4F1A-B493-BDCFE838CD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F0E2941-9DC4-4505-AA54-F387B26174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78A7067-AB43-4D4D-B60A-2270D4C312A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CB213A4-9E13-47FC-8C00-DE729DC439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920ED38-0BC5-4A8C-8F27-0F30DBD6851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F452CFE-8C9A-41AD-9279-0A9768CCD5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204B2BD-8D72-4D13-9B1B-BE16BC6DB1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0DD3A8F-9684-4C1C-AC7C-21F1575530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B828AB0-B017-439E-81DE-CABFAE81D0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4F61135-F1C3-451A-9976-4CDAC759D45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8FF13A2-869F-4DD3-B142-649B2D933F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AB0CFAE-9E5E-4B3F-AB9E-4C121B0F91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E08AE73-BF58-405E-A34B-F4DC66D5CC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986AB70-8944-4130-94B9-CBB49B75C9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D57DDF8-A27D-4B67-965B-27B3C707EAE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BF1325F-1F8E-4546-8E5B-80DEB0528F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8F8C1C2-BE0F-4470-9239-C40374CCFD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E3B269B-871A-4191-8C9F-67B395A8FE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4280571-451B-4C2D-90A2-F521F5E76D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747006C-6EBA-4447-AE1B-B1240514347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F90F030-29F4-4D14-99B6-2919FAEB0E9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C68E135-FC74-4650-8201-8F5FDC8EFB2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AE1FAB1-0461-4FBC-BF37-4448628FC66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AD9E231-2A1D-434A-8E01-E6E5CDF806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FEB8B3D-F97B-446F-8794-75D32A1AA2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506B3C3-AF65-4934-894E-CC9AFEF940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368C972-4BFB-4943-A463-429972D7C5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41C1D73-0420-4C22-A8B0-27720BBE4DD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318B002-5906-4C1C-914E-738F5517A20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2AAF621-AD3B-49FD-8CDE-6EDBA676B3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764E59F-D645-4A73-AE49-DD014876C9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137DA1A-1C54-4598-BCB0-A3A0A305B2F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8F2E67B-7DED-4FDF-8B36-0889BF286F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2F37A27-A8AC-499E-BD21-910873FB03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EFE80F0-DA8A-4770-B53A-338006C777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8D90308-B23E-4EB5-967A-083DCC68FB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有形固定資産減価償却率は類似団体内の平均水準にあり、今後は各公共施設等について個別施設計画を策定するなどし、適切な維持管理を進め、又、老朽化施設の集約化・複合化・除去を進めていく。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C01E644-7158-4E24-83A1-6DCC65424BB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86D4CBE-D25D-422F-8FB6-33E4A372AB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0ABE8E5-8A1A-4A54-AB40-E535C03F6FC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4746C6F-462C-4802-9923-69A03B116F5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922D9E0-EC13-46C0-B9C6-A98F0BF0B46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25B90B4-F83A-40A4-AC24-A6D4E4F9A2B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1C2DFDB-EC1D-4E81-ACDE-D50C39EE69D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2CAE2B3-9265-40E5-8147-D12F25B2A2D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A23AB4C-95BA-464A-9F4F-E5CB04D6C69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55BDB35-C21C-402A-B8D4-49260F13B32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25CF3B2-4EB7-447A-9A9A-04CA76BA8D2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BBC38AD-6AB2-48AA-947B-408EDB1036A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5996063-47CD-491D-83B4-48FBE649F54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9FC95BC-61A1-4D79-B0DB-3B015322D95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E6338F6-337D-48CC-A05E-993A93D6FE9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BBDDF24-2333-4DBB-89E2-C37BBD9BA0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B425EB9-442D-4E94-AC13-223AD00B52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0755192-CD66-4F84-BCFE-D71AAC41F5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DC0C7889-4B09-421F-8B31-60B3F10F9318}"/>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EB1680A-8D54-4560-AB5C-D1FEBDDCF5C2}"/>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81C77285-96D8-4D31-A0CD-F303AF97B5D4}"/>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C365B8EA-ECF4-42F5-B63B-12C2948FE457}"/>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B896B9FC-FE4F-46F4-B170-F9CBA45D3974}"/>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C596D8DB-E8A6-446C-AC85-8DBBBDF26118}"/>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A4FBF4AD-D648-4BE4-BB36-0180EB960669}"/>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980BE2E9-C465-479C-85FA-D1A838F1B31A}"/>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88265BC5-2646-40AA-A44E-880F2CDAC80B}"/>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34D633A-7C64-477F-A6AC-E8739AFFBD97}"/>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5004DBB3-2F47-485F-9A83-EAE8941CE272}"/>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E38441-895B-497C-BC6B-4E25EBFDD6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82B37E8-5482-4BC2-AB4D-A1122F98B89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6BF435B-7F63-4159-AF3C-72ADE5B124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6F09F5B-E799-4EC9-B8ED-AE3F765BE4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9A696C9-114C-4859-9030-BC6B05A793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93" name="楕円 92">
          <a:extLst>
            <a:ext uri="{FF2B5EF4-FFF2-40B4-BE49-F238E27FC236}">
              <a16:creationId xmlns:a16="http://schemas.microsoft.com/office/drawing/2014/main" id="{33EB1F17-55CA-4A52-87B5-CD9D59AB67FD}"/>
            </a:ext>
          </a:extLst>
        </xdr:cNvPr>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143255</xdr:rowOff>
    </xdr:from>
    <xdr:ext cx="405111" cy="259045"/>
    <xdr:sp macro="" textlink="">
      <xdr:nvSpPr>
        <xdr:cNvPr id="94" name="有形固定資産減価償却率該当値テキスト">
          <a:extLst>
            <a:ext uri="{FF2B5EF4-FFF2-40B4-BE49-F238E27FC236}">
              <a16:creationId xmlns:a16="http://schemas.microsoft.com/office/drawing/2014/main" id="{F7C98645-EA16-4B46-A9A2-D23C5086F8C4}"/>
            </a:ext>
          </a:extLst>
        </xdr:cNvPr>
        <xdr:cNvSpPr txBox="1"/>
      </xdr:nvSpPr>
      <xdr:spPr>
        <a:xfrm>
          <a:off x="4813300" y="605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95" name="楕円 94">
          <a:extLst>
            <a:ext uri="{FF2B5EF4-FFF2-40B4-BE49-F238E27FC236}">
              <a16:creationId xmlns:a16="http://schemas.microsoft.com/office/drawing/2014/main" id="{CB83077F-B665-4C17-BD30-2CB3332EB8A3}"/>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31</xdr:row>
      <xdr:rowOff>171178</xdr:rowOff>
    </xdr:to>
    <xdr:cxnSp macro="">
      <xdr:nvCxnSpPr>
        <xdr:cNvPr id="96" name="直線コネクタ 95">
          <a:extLst>
            <a:ext uri="{FF2B5EF4-FFF2-40B4-BE49-F238E27FC236}">
              <a16:creationId xmlns:a16="http://schemas.microsoft.com/office/drawing/2014/main" id="{F038E6C7-0CB9-46F1-A9F5-CD6F4A2C01DB}"/>
            </a:ext>
          </a:extLst>
        </xdr:cNvPr>
        <xdr:cNvCxnSpPr/>
      </xdr:nvCxnSpPr>
      <xdr:spPr>
        <a:xfrm>
          <a:off x="4051300" y="625148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7" name="楕円 96">
          <a:extLst>
            <a:ext uri="{FF2B5EF4-FFF2-40B4-BE49-F238E27FC236}">
              <a16:creationId xmlns:a16="http://schemas.microsoft.com/office/drawing/2014/main" id="{36023108-06FB-4E77-8223-A96294E066B3}"/>
            </a:ext>
          </a:extLst>
        </xdr:cNvPr>
        <xdr:cNvSpPr/>
      </xdr:nvSpPr>
      <xdr:spPr>
        <a:xfrm>
          <a:off x="3238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165009</xdr:rowOff>
    </xdr:to>
    <xdr:cxnSp macro="">
      <xdr:nvCxnSpPr>
        <xdr:cNvPr id="98" name="直線コネクタ 97">
          <a:extLst>
            <a:ext uri="{FF2B5EF4-FFF2-40B4-BE49-F238E27FC236}">
              <a16:creationId xmlns:a16="http://schemas.microsoft.com/office/drawing/2014/main" id="{FD543937-E3E5-48A5-A5C1-70C100834564}"/>
            </a:ext>
          </a:extLst>
        </xdr:cNvPr>
        <xdr:cNvCxnSpPr/>
      </xdr:nvCxnSpPr>
      <xdr:spPr>
        <a:xfrm>
          <a:off x="3289300" y="6168208"/>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9" name="楕円 98">
          <a:extLst>
            <a:ext uri="{FF2B5EF4-FFF2-40B4-BE49-F238E27FC236}">
              <a16:creationId xmlns:a16="http://schemas.microsoft.com/office/drawing/2014/main" id="{89770426-26B7-43CE-847F-418A1DD2B13E}"/>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81733</xdr:rowOff>
    </xdr:to>
    <xdr:cxnSp macro="">
      <xdr:nvCxnSpPr>
        <xdr:cNvPr id="100" name="直線コネクタ 99">
          <a:extLst>
            <a:ext uri="{FF2B5EF4-FFF2-40B4-BE49-F238E27FC236}">
              <a16:creationId xmlns:a16="http://schemas.microsoft.com/office/drawing/2014/main" id="{608BE155-53D3-4361-B2D0-1085C1CD6EE3}"/>
            </a:ext>
          </a:extLst>
        </xdr:cNvPr>
        <xdr:cNvCxnSpPr/>
      </xdr:nvCxnSpPr>
      <xdr:spPr>
        <a:xfrm>
          <a:off x="2527300" y="614045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101" name="楕円 100">
          <a:extLst>
            <a:ext uri="{FF2B5EF4-FFF2-40B4-BE49-F238E27FC236}">
              <a16:creationId xmlns:a16="http://schemas.microsoft.com/office/drawing/2014/main" id="{6D09D654-C714-4BA4-8F05-D59C4B149EDB}"/>
            </a:ext>
          </a:extLst>
        </xdr:cNvPr>
        <xdr:cNvSpPr/>
      </xdr:nvSpPr>
      <xdr:spPr>
        <a:xfrm>
          <a:off x="1714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13879</xdr:rowOff>
    </xdr:from>
    <xdr:to>
      <xdr:col>11</xdr:col>
      <xdr:colOff>136525</xdr:colOff>
      <xdr:row>31</xdr:row>
      <xdr:rowOff>53975</xdr:rowOff>
    </xdr:to>
    <xdr:cxnSp macro="">
      <xdr:nvCxnSpPr>
        <xdr:cNvPr id="102" name="直線コネクタ 101">
          <a:extLst>
            <a:ext uri="{FF2B5EF4-FFF2-40B4-BE49-F238E27FC236}">
              <a16:creationId xmlns:a16="http://schemas.microsoft.com/office/drawing/2014/main" id="{5F00100E-B689-4206-B714-BBED69807835}"/>
            </a:ext>
          </a:extLst>
        </xdr:cNvPr>
        <xdr:cNvCxnSpPr/>
      </xdr:nvCxnSpPr>
      <xdr:spPr>
        <a:xfrm>
          <a:off x="1765300" y="61003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A11A1570-7CE9-48F3-A6E0-D6B41886949F}"/>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E6444E1B-F7DD-46EF-8FF0-B65DDB7ABEF0}"/>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2A2C3BFC-E68D-4B3D-830E-D6D1C30FD559}"/>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798615F5-D496-416A-9DF0-52CF59A3C1A1}"/>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60886</xdr:rowOff>
    </xdr:from>
    <xdr:ext cx="405111" cy="259045"/>
    <xdr:sp macro="" textlink="">
      <xdr:nvSpPr>
        <xdr:cNvPr id="107" name="n_1mainValue有形固定資産減価償却率">
          <a:extLst>
            <a:ext uri="{FF2B5EF4-FFF2-40B4-BE49-F238E27FC236}">
              <a16:creationId xmlns:a16="http://schemas.microsoft.com/office/drawing/2014/main" id="{70B5B444-8DAE-4A5A-BE2B-564162286EED}"/>
            </a:ext>
          </a:extLst>
        </xdr:cNvPr>
        <xdr:cNvSpPr txBox="1"/>
      </xdr:nvSpPr>
      <xdr:spPr>
        <a:xfrm>
          <a:off x="3836044" y="597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149060</xdr:rowOff>
    </xdr:from>
    <xdr:ext cx="405111" cy="259045"/>
    <xdr:sp macro="" textlink="">
      <xdr:nvSpPr>
        <xdr:cNvPr id="108" name="n_2mainValue有形固定資産減価償却率">
          <a:extLst>
            <a:ext uri="{FF2B5EF4-FFF2-40B4-BE49-F238E27FC236}">
              <a16:creationId xmlns:a16="http://schemas.microsoft.com/office/drawing/2014/main" id="{0C74E24F-F42A-401A-B74E-90C41360A03F}"/>
            </a:ext>
          </a:extLst>
        </xdr:cNvPr>
        <xdr:cNvSpPr txBox="1"/>
      </xdr:nvSpPr>
      <xdr:spPr>
        <a:xfrm>
          <a:off x="3086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9" name="n_3mainValue有形固定資産減価償却率">
          <a:extLst>
            <a:ext uri="{FF2B5EF4-FFF2-40B4-BE49-F238E27FC236}">
              <a16:creationId xmlns:a16="http://schemas.microsoft.com/office/drawing/2014/main" id="{5853A618-27F1-456A-8244-80C85067FD58}"/>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10" name="n_4mainValue有形固定資産減価償却率">
          <a:extLst>
            <a:ext uri="{FF2B5EF4-FFF2-40B4-BE49-F238E27FC236}">
              <a16:creationId xmlns:a16="http://schemas.microsoft.com/office/drawing/2014/main" id="{9DF13828-4C01-41A2-A9D5-B6F578178C1C}"/>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6133E04-8B0B-4B43-B07E-35A197480B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E14C638-CADB-45CD-B373-EC4BBC3864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92CF31F6-AA51-4770-B5AC-6F3EF8EF9CB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BDBABE1-ADF9-4105-9BE0-2706D0F156B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9BBDDAE-C4B2-44A5-97A9-167D06A0D3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4C74CCC-9390-40F5-99CF-C4AA28FB22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E6B8CF9-678F-43C0-AFB6-A20260B030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2D30D39-8F2E-4CEF-9E76-DFB0855CD9C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DAEF06D-CB8F-44E6-9E78-A2E86D83A8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D3D6739-F297-41FC-8E8A-E287A37D85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256102B-011A-4F12-8F95-335B3AB025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517057F-0A97-4BB1-B7EF-102B2D7E39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655690D-C06E-480C-B587-851A93ADEF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地方債の発行を抑制してきた結果、債務償還比率は低くなっている。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E87985B-F256-4D60-A6B7-AB39E0F89D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A9D2A07-2E1E-4E39-A14F-A4DEB41628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CF1CA7B-890D-40E7-BD42-7A8BB4FBBC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CEEE90A-A632-4B45-A7DE-1C5C696F188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D33DFBB4-53C7-4B8D-B2D1-57A137CFB7D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C693C11-0076-4FA8-9B46-E50F3EA9298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5328683-BCA0-403C-A1E9-02B484D4A8F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5885C52-E2E5-41B0-849E-68C8225EAB5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A409574-4510-4D84-8C0D-450D7B874C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19487A0-7246-4507-98BE-081CAC9F0B9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E7C4207C-EF7D-4131-94E4-D911C9597B3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E76C26D-92BB-480E-8160-22B6E84FFBF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3098161-49A8-4B2C-89E6-FB3E3FBF3D8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2370099-37F2-48F3-AAFE-0B9D0F14FB1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583350C-9E9E-42DA-A35B-157664A1ED3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B3852528-3746-4AC9-B181-9011E3B5F816}"/>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BB591361-EA42-4159-A16C-4BF34F672C39}"/>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D817D6D8-8AF6-4577-B74F-3B45F42CE6D2}"/>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E92DBAD-ED74-4F5F-BF4F-15B8EBC64B5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639EC0D-0338-41D1-8574-762B8E4538E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607C900E-FBB3-4F0B-8CDA-2ABCA14A4FFE}"/>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F4AE68C4-E190-4A7F-8B8E-C363CC71D16F}"/>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F2E009B1-1283-4EF7-A64F-E9141632F3F2}"/>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D3B22CD1-03BF-4A2E-9E0E-A38B59EE0AC3}"/>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9D62A376-5C01-4814-9634-E7F1CE415629}"/>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F6320A2C-57C5-4135-8507-05EFF918841E}"/>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945821E-4559-4C2C-A376-6E757DCBD1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3D14F6A-C2FE-4203-B02D-BCED2E055F4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DC225FE-561C-4D8A-AF72-41A7DC080C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BF89E97-BC0B-4ED1-B6ED-CB88A9BD7D0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77986DA-C411-4D90-BC71-E160A4B8FD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44683</xdr:rowOff>
    </xdr:from>
    <xdr:to>
      <xdr:col>72</xdr:col>
      <xdr:colOff>123825</xdr:colOff>
      <xdr:row>26</xdr:row>
      <xdr:rowOff>146283</xdr:rowOff>
    </xdr:to>
    <xdr:sp macro="" textlink="">
      <xdr:nvSpPr>
        <xdr:cNvPr id="155" name="楕円 154">
          <a:extLst>
            <a:ext uri="{FF2B5EF4-FFF2-40B4-BE49-F238E27FC236}">
              <a16:creationId xmlns:a16="http://schemas.microsoft.com/office/drawing/2014/main" id="{4F4D81F5-E2DD-4F3D-92EB-462F494C1A0E}"/>
            </a:ext>
          </a:extLst>
        </xdr:cNvPr>
        <xdr:cNvSpPr/>
      </xdr:nvSpPr>
      <xdr:spPr>
        <a:xfrm>
          <a:off x="14033500" y="5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112871</xdr:rowOff>
    </xdr:from>
    <xdr:to>
      <xdr:col>68</xdr:col>
      <xdr:colOff>123825</xdr:colOff>
      <xdr:row>27</xdr:row>
      <xdr:rowOff>43021</xdr:rowOff>
    </xdr:to>
    <xdr:sp macro="" textlink="">
      <xdr:nvSpPr>
        <xdr:cNvPr id="156" name="楕円 155">
          <a:extLst>
            <a:ext uri="{FF2B5EF4-FFF2-40B4-BE49-F238E27FC236}">
              <a16:creationId xmlns:a16="http://schemas.microsoft.com/office/drawing/2014/main" id="{461E8D07-2499-4B83-B3D2-C074B3C11ED4}"/>
            </a:ext>
          </a:extLst>
        </xdr:cNvPr>
        <xdr:cNvSpPr/>
      </xdr:nvSpPr>
      <xdr:spPr>
        <a:xfrm>
          <a:off x="13271500" y="53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95483</xdr:rowOff>
    </xdr:from>
    <xdr:to>
      <xdr:col>72</xdr:col>
      <xdr:colOff>73025</xdr:colOff>
      <xdr:row>26</xdr:row>
      <xdr:rowOff>163671</xdr:rowOff>
    </xdr:to>
    <xdr:cxnSp macro="">
      <xdr:nvCxnSpPr>
        <xdr:cNvPr id="157" name="直線コネクタ 156">
          <a:extLst>
            <a:ext uri="{FF2B5EF4-FFF2-40B4-BE49-F238E27FC236}">
              <a16:creationId xmlns:a16="http://schemas.microsoft.com/office/drawing/2014/main" id="{B35CBA6B-7A6E-4B8A-8B3E-7F531E8036A1}"/>
            </a:ext>
          </a:extLst>
        </xdr:cNvPr>
        <xdr:cNvCxnSpPr/>
      </xdr:nvCxnSpPr>
      <xdr:spPr>
        <a:xfrm flipV="1">
          <a:off x="13322300" y="5324708"/>
          <a:ext cx="762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98298</xdr:rowOff>
    </xdr:from>
    <xdr:to>
      <xdr:col>64</xdr:col>
      <xdr:colOff>123825</xdr:colOff>
      <xdr:row>27</xdr:row>
      <xdr:rowOff>28448</xdr:rowOff>
    </xdr:to>
    <xdr:sp macro="" textlink="">
      <xdr:nvSpPr>
        <xdr:cNvPr id="158" name="楕円 157">
          <a:extLst>
            <a:ext uri="{FF2B5EF4-FFF2-40B4-BE49-F238E27FC236}">
              <a16:creationId xmlns:a16="http://schemas.microsoft.com/office/drawing/2014/main" id="{798F7B90-00FB-41E2-9536-C15A5F240F88}"/>
            </a:ext>
          </a:extLst>
        </xdr:cNvPr>
        <xdr:cNvSpPr/>
      </xdr:nvSpPr>
      <xdr:spPr>
        <a:xfrm>
          <a:off x="12509500" y="53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149098</xdr:rowOff>
    </xdr:from>
    <xdr:to>
      <xdr:col>68</xdr:col>
      <xdr:colOff>73025</xdr:colOff>
      <xdr:row>26</xdr:row>
      <xdr:rowOff>163671</xdr:rowOff>
    </xdr:to>
    <xdr:cxnSp macro="">
      <xdr:nvCxnSpPr>
        <xdr:cNvPr id="159" name="直線コネクタ 158">
          <a:extLst>
            <a:ext uri="{FF2B5EF4-FFF2-40B4-BE49-F238E27FC236}">
              <a16:creationId xmlns:a16="http://schemas.microsoft.com/office/drawing/2014/main" id="{9BFE2CDB-17DC-464E-8011-89290254B642}"/>
            </a:ext>
          </a:extLst>
        </xdr:cNvPr>
        <xdr:cNvCxnSpPr/>
      </xdr:nvCxnSpPr>
      <xdr:spPr>
        <a:xfrm>
          <a:off x="12560300" y="5378323"/>
          <a:ext cx="762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32999</xdr:rowOff>
    </xdr:from>
    <xdr:to>
      <xdr:col>60</xdr:col>
      <xdr:colOff>123825</xdr:colOff>
      <xdr:row>27</xdr:row>
      <xdr:rowOff>134599</xdr:rowOff>
    </xdr:to>
    <xdr:sp macro="" textlink="">
      <xdr:nvSpPr>
        <xdr:cNvPr id="160" name="楕円 159">
          <a:extLst>
            <a:ext uri="{FF2B5EF4-FFF2-40B4-BE49-F238E27FC236}">
              <a16:creationId xmlns:a16="http://schemas.microsoft.com/office/drawing/2014/main" id="{708D8F2A-00EE-4884-87BF-6660B26B0A6D}"/>
            </a:ext>
          </a:extLst>
        </xdr:cNvPr>
        <xdr:cNvSpPr/>
      </xdr:nvSpPr>
      <xdr:spPr>
        <a:xfrm>
          <a:off x="11747500" y="54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149098</xdr:rowOff>
    </xdr:from>
    <xdr:to>
      <xdr:col>64</xdr:col>
      <xdr:colOff>73025</xdr:colOff>
      <xdr:row>27</xdr:row>
      <xdr:rowOff>83799</xdr:rowOff>
    </xdr:to>
    <xdr:cxnSp macro="">
      <xdr:nvCxnSpPr>
        <xdr:cNvPr id="161" name="直線コネクタ 160">
          <a:extLst>
            <a:ext uri="{FF2B5EF4-FFF2-40B4-BE49-F238E27FC236}">
              <a16:creationId xmlns:a16="http://schemas.microsoft.com/office/drawing/2014/main" id="{30932E12-4A84-4479-ACAF-6982A981F9B9}"/>
            </a:ext>
          </a:extLst>
        </xdr:cNvPr>
        <xdr:cNvCxnSpPr/>
      </xdr:nvCxnSpPr>
      <xdr:spPr>
        <a:xfrm flipV="1">
          <a:off x="11798300" y="5378323"/>
          <a:ext cx="762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2" name="n_1aveValue債務償還比率">
          <a:extLst>
            <a:ext uri="{FF2B5EF4-FFF2-40B4-BE49-F238E27FC236}">
              <a16:creationId xmlns:a16="http://schemas.microsoft.com/office/drawing/2014/main" id="{4128389B-F8E7-45FF-A7B6-8C0C2201F94D}"/>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3" name="n_2aveValue債務償還比率">
          <a:extLst>
            <a:ext uri="{FF2B5EF4-FFF2-40B4-BE49-F238E27FC236}">
              <a16:creationId xmlns:a16="http://schemas.microsoft.com/office/drawing/2014/main" id="{0274A169-394A-4E5B-92AD-006D40531D27}"/>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4" name="n_3aveValue債務償還比率">
          <a:extLst>
            <a:ext uri="{FF2B5EF4-FFF2-40B4-BE49-F238E27FC236}">
              <a16:creationId xmlns:a16="http://schemas.microsoft.com/office/drawing/2014/main" id="{D5B1B59D-9B1D-42EA-A41C-B40968077999}"/>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5" name="n_4aveValue債務償還比率">
          <a:extLst>
            <a:ext uri="{FF2B5EF4-FFF2-40B4-BE49-F238E27FC236}">
              <a16:creationId xmlns:a16="http://schemas.microsoft.com/office/drawing/2014/main" id="{858D771F-91F8-4F7B-A89A-176F4607626E}"/>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162810</xdr:rowOff>
    </xdr:from>
    <xdr:ext cx="340478" cy="259045"/>
    <xdr:sp macro="" textlink="">
      <xdr:nvSpPr>
        <xdr:cNvPr id="166" name="n_1mainValue債務償還比率">
          <a:extLst>
            <a:ext uri="{FF2B5EF4-FFF2-40B4-BE49-F238E27FC236}">
              <a16:creationId xmlns:a16="http://schemas.microsoft.com/office/drawing/2014/main" id="{5C6C654E-D65A-4E79-B9EC-3B12AB835AEE}"/>
            </a:ext>
          </a:extLst>
        </xdr:cNvPr>
        <xdr:cNvSpPr txBox="1"/>
      </xdr:nvSpPr>
      <xdr:spPr>
        <a:xfrm>
          <a:off x="13901361" y="5049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59548</xdr:rowOff>
    </xdr:from>
    <xdr:ext cx="405111" cy="259045"/>
    <xdr:sp macro="" textlink="">
      <xdr:nvSpPr>
        <xdr:cNvPr id="167" name="n_2mainValue債務償還比率">
          <a:extLst>
            <a:ext uri="{FF2B5EF4-FFF2-40B4-BE49-F238E27FC236}">
              <a16:creationId xmlns:a16="http://schemas.microsoft.com/office/drawing/2014/main" id="{B9126852-95DD-4F82-B8C6-4688E88ACD48}"/>
            </a:ext>
          </a:extLst>
        </xdr:cNvPr>
        <xdr:cNvSpPr txBox="1"/>
      </xdr:nvSpPr>
      <xdr:spPr>
        <a:xfrm>
          <a:off x="13119744" y="511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44975</xdr:rowOff>
    </xdr:from>
    <xdr:ext cx="405111" cy="259045"/>
    <xdr:sp macro="" textlink="">
      <xdr:nvSpPr>
        <xdr:cNvPr id="168" name="n_3mainValue債務償還比率">
          <a:extLst>
            <a:ext uri="{FF2B5EF4-FFF2-40B4-BE49-F238E27FC236}">
              <a16:creationId xmlns:a16="http://schemas.microsoft.com/office/drawing/2014/main" id="{1E884D6A-6519-42BC-A0C4-BF8B8AA7EC8A}"/>
            </a:ext>
          </a:extLst>
        </xdr:cNvPr>
        <xdr:cNvSpPr txBox="1"/>
      </xdr:nvSpPr>
      <xdr:spPr>
        <a:xfrm>
          <a:off x="12357744" y="510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151126</xdr:rowOff>
    </xdr:from>
    <xdr:ext cx="405111" cy="259045"/>
    <xdr:sp macro="" textlink="">
      <xdr:nvSpPr>
        <xdr:cNvPr id="169" name="n_4mainValue債務償還比率">
          <a:extLst>
            <a:ext uri="{FF2B5EF4-FFF2-40B4-BE49-F238E27FC236}">
              <a16:creationId xmlns:a16="http://schemas.microsoft.com/office/drawing/2014/main" id="{9E74CC72-AE63-485A-9BB5-DAB0938FFADF}"/>
            </a:ext>
          </a:extLst>
        </xdr:cNvPr>
        <xdr:cNvSpPr txBox="1"/>
      </xdr:nvSpPr>
      <xdr:spPr>
        <a:xfrm>
          <a:off x="11595744" y="520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A0B3E958-C84C-493F-B946-59DB00AA1F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1661A0B1-FC94-4645-B493-48D8F749BD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B3CDB52A-594B-43FC-B6F1-F40322AF7BB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27169F53-021A-4B51-B089-339C2A078F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E9D491A0-C5AB-4533-97B3-F0C9E05B46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7B0CAE18-A703-44FC-B749-35C32EA990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2A7C78-15A6-459D-B4A9-4225D4A227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DDB62-9692-4B0E-80EE-77E7015BF2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76AE99-98F8-43CC-A1CC-28B33220EC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09C860-D1C7-4F22-BA47-1B593F1B5D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68D3DE-5817-4D1B-9842-C707BE8D46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599E59-4254-41CB-8C39-38FD6A06B9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F38313-94DA-49E8-8C0A-F10AFDFF3F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768B0F-1837-4018-8D72-0F1D0CBC9E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FD1B44-1412-475B-885A-E69D2E4E77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1BD369-8061-4FFC-9BA0-0CC30F4E3D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AD933A-53BC-465A-A9C0-37EE8EC6BF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6D5415-9B38-432E-902A-BA999C49F6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A1C94A-622F-48DA-8E68-465676EC1C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5075E8-B1C2-4005-B66E-2D4E608C19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A9034E-728B-43CE-A8D5-42F7706487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22118E-BB72-47EE-B3AA-07C2B7D537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4E9D03-BBEF-4A64-98D2-E9CA1C1865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B02A72-CD9E-4075-B6B2-D3EF098C58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0B0334-CF0E-400C-8A37-F8D8DB0827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95D393-40EA-496B-86ED-5232545DE5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5B1186-6303-4004-B126-00EC4BFD74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44E11A-6C89-4082-AB35-12BB8ACF68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4C6655-F4D2-49AB-90E7-BE98753265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A9C346-EF5C-4297-AF8D-22E15F04B6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C46F67-18C6-4FC9-82BE-B2F06B653E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352457-045D-4416-B94D-A81BCC8431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6A6C63-3254-4019-ADA3-BBEB4304DF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14702A-475A-490B-87EC-421DFF5BE1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E1AF85-DE5A-42FA-9CB0-A6397AC60A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13EBF9-44F1-400E-89D0-1B1229A41B2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2A39B3-6798-4EAE-BDD6-3D85590718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7F8864-46A4-47DF-A421-0A2F2734D3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57395F-3BE5-47F5-8D28-55A797A27F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59AE27-94BD-4C01-9096-0DC8B6DF62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FBE222-641B-4CB1-AF42-512C20B440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1675E7-27BC-4187-B84F-D8397957B9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66CFF5-6E95-4427-8DDF-62AD5DA3AC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2F2D0C-3D6B-4BCC-84CF-15B7243593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8B1A8B-D9A6-46E1-9B3A-20E30626A4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57F62F-F033-400C-B9AE-5248B06D85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D2A065-A5D7-4258-BEAD-D30CDE9937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A15CC7-4DCA-4860-B218-62667C2B61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C8D2BE-DE1C-4686-B3A7-5BC4ACA4A4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559B4AE-DC9B-498C-95BA-4B803FD35EF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DDAEBD-62E1-4CB6-A49A-0C1F3A899C9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D8C006-725A-4E44-A6FE-FEF32AE956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F2BDEFF-56F7-4C98-8568-081BB9C6E96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5EBFBB-25C6-4022-A766-CC04CAE10B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AFCB70-315A-408D-B527-AE1E44CDAED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699640-0D86-4010-8C46-9569F4D7646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9E47BB-DAED-4DD8-A673-9C95FF8D99D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E11CA1-3919-4115-B340-EE82717EC5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685839-F9F8-4BB2-B028-4CC95D8555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0564FD-5FC6-4402-A351-B5C06323E45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2AB12AF-EB79-4941-A787-0C14119594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C178A65-8BBA-40F6-A850-1224CA3131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17E0FA4-0EA6-484C-BD18-E979F956769C}"/>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B77356E-42E6-4799-8A4D-BF9CF053635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308F867-0A32-4FBA-8A98-9100F622857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C0C5BEC-D4B8-4086-97CC-FE2022C504E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75B2F7F-7366-423E-B547-F78D04142E6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97E7BEEF-3D18-4ED4-8102-8076858D0EEE}"/>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F26EF452-26FE-4DBD-BE6F-8EA810895EF1}"/>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5947C1ED-4B84-411F-9EAD-84B815B04723}"/>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C38BF03A-F692-4B0E-9624-467F5CACB1B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32DB853-403F-4FFF-9C13-B041D8BAE09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5132470E-1BCC-4347-BAC6-1146270A69E3}"/>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7CC4F1-8C4A-453E-B14C-4594CC1E76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5DE1E5-F5EA-4CB1-82C5-073D235993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0D2EFE-9D02-4F22-85A7-077006D548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DFAEB1-03A2-4A53-B5CA-AB69EFFDE5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0227CA-FF7C-4AD6-8C83-ECC2C7C707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4" name="楕円 73">
          <a:extLst>
            <a:ext uri="{FF2B5EF4-FFF2-40B4-BE49-F238E27FC236}">
              <a16:creationId xmlns:a16="http://schemas.microsoft.com/office/drawing/2014/main" id="{F4A19F8A-C668-40D8-9C7F-5CE2C9770E99}"/>
            </a:ext>
          </a:extLst>
        </xdr:cNvPr>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5" name="【道路】&#10;有形固定資産減価償却率該当値テキスト">
          <a:extLst>
            <a:ext uri="{FF2B5EF4-FFF2-40B4-BE49-F238E27FC236}">
              <a16:creationId xmlns:a16="http://schemas.microsoft.com/office/drawing/2014/main" id="{D64DBE54-4C77-441A-95F5-5045511A7BC2}"/>
            </a:ext>
          </a:extLst>
        </xdr:cNvPr>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15603</xdr:rowOff>
    </xdr:from>
    <xdr:to>
      <xdr:col>20</xdr:col>
      <xdr:colOff>38100</xdr:colOff>
      <xdr:row>36</xdr:row>
      <xdr:rowOff>117203</xdr:rowOff>
    </xdr:to>
    <xdr:sp macro="" textlink="">
      <xdr:nvSpPr>
        <xdr:cNvPr id="76" name="楕円 75">
          <a:extLst>
            <a:ext uri="{FF2B5EF4-FFF2-40B4-BE49-F238E27FC236}">
              <a16:creationId xmlns:a16="http://schemas.microsoft.com/office/drawing/2014/main" id="{E2D93DE2-8C56-473F-89F1-2D3E8139B9D7}"/>
            </a:ext>
          </a:extLst>
        </xdr:cNvPr>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66403</xdr:rowOff>
    </xdr:to>
    <xdr:cxnSp macro="">
      <xdr:nvCxnSpPr>
        <xdr:cNvPr id="77" name="直線コネクタ 76">
          <a:extLst>
            <a:ext uri="{FF2B5EF4-FFF2-40B4-BE49-F238E27FC236}">
              <a16:creationId xmlns:a16="http://schemas.microsoft.com/office/drawing/2014/main" id="{7D0DAB62-9FC3-423A-B364-F520ABF67778}"/>
            </a:ext>
          </a:extLst>
        </xdr:cNvPr>
        <xdr:cNvCxnSpPr/>
      </xdr:nvCxnSpPr>
      <xdr:spPr>
        <a:xfrm flipV="1">
          <a:off x="3797300" y="62141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334F5BD9-9547-48A0-A774-92C38B3B0E21}"/>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66403</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6995D064-557D-476D-834E-B7FAC5A2318D}"/>
            </a:ext>
          </a:extLst>
        </xdr:cNvPr>
        <xdr:cNvCxnSpPr/>
      </xdr:nvCxnSpPr>
      <xdr:spPr>
        <a:xfrm flipV="1">
          <a:off x="2908300" y="6238603"/>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BC12435A-8704-459E-8302-109243581BA0}"/>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B7E8A1F2-FE93-43D9-9003-AA63A3CBA65A}"/>
            </a:ext>
          </a:extLst>
        </xdr:cNvPr>
        <xdr:cNvCxnSpPr/>
      </xdr:nvCxnSpPr>
      <xdr:spPr>
        <a:xfrm>
          <a:off x="2019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50E72912-835C-4A14-B758-6951A32F1756}"/>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482DF6C5-8EC6-4F79-A257-B78242814E8A}"/>
            </a:ext>
          </a:extLst>
        </xdr:cNvPr>
        <xdr:cNvCxnSpPr/>
      </xdr:nvCxnSpPr>
      <xdr:spPr>
        <a:xfrm>
          <a:off x="1130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8AB3136E-0EE9-44D9-BF61-2DD4EBC8884C}"/>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7EB3A4AD-6C69-4241-89B7-B46DD31A802A}"/>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DA6BF763-B316-42FC-81FE-63BA1A0BEDA4}"/>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2BD84310-DBCB-4B4B-945E-77FB916FA4CE}"/>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133730</xdr:rowOff>
    </xdr:from>
    <xdr:ext cx="405111" cy="259045"/>
    <xdr:sp macro="" textlink="">
      <xdr:nvSpPr>
        <xdr:cNvPr id="88" name="n_1mainValue【道路】&#10;有形固定資産減価償却率">
          <a:extLst>
            <a:ext uri="{FF2B5EF4-FFF2-40B4-BE49-F238E27FC236}">
              <a16:creationId xmlns:a16="http://schemas.microsoft.com/office/drawing/2014/main" id="{9C6AB4F7-8517-429B-A5E1-83D5AC94A7C7}"/>
            </a:ext>
          </a:extLst>
        </xdr:cNvPr>
        <xdr:cNvSpPr txBox="1"/>
      </xdr:nvSpPr>
      <xdr:spPr>
        <a:xfrm>
          <a:off x="35820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AE0A489C-3B9D-4561-BED9-DA45DCA243CE}"/>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90" name="n_3mainValue【道路】&#10;有形固定資産減価償却率">
          <a:extLst>
            <a:ext uri="{FF2B5EF4-FFF2-40B4-BE49-F238E27FC236}">
              <a16:creationId xmlns:a16="http://schemas.microsoft.com/office/drawing/2014/main" id="{39FC6B5D-C6CB-4B93-AA4E-8927E422DDDB}"/>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91" name="n_4mainValue【道路】&#10;有形固定資産減価償却率">
          <a:extLst>
            <a:ext uri="{FF2B5EF4-FFF2-40B4-BE49-F238E27FC236}">
              <a16:creationId xmlns:a16="http://schemas.microsoft.com/office/drawing/2014/main" id="{F8710B14-EDA5-48A3-95B4-E3637CC0171F}"/>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DE4A529-3429-4EA3-A782-225C4402B3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5413517-39F6-4857-9CFB-01F47DBB59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77AADAF-79A7-4DB1-9FCF-4492F1F464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73F9C47-1CF8-4D72-9D1D-30D78A727B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0B703E7-59D0-469F-9E33-E80BC6D8F2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255508F-73FF-484B-B562-8895832D88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9FFF5C-1807-459C-A930-9ADF7E78CF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F18B57D-A108-4597-8EAA-E0B90D4D03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DF843BA-F637-4CDB-8FFC-107D6882BB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3F68176-07BC-4BA3-8B40-18FC3C6BA4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1EC9463-C03C-41ED-A657-DE867A908E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41F100D-13E5-4DD9-B8D2-A67BCCB539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F7FF00E-8DE5-4A5C-BF10-67FF2380E0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7AF849D-C43F-42EA-9C9A-76CF171D8B2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14078E9-8FF2-4BCD-A255-2E424124C6F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1FBD7E9-0F2A-4B4C-93B0-1D194077C3B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0EE039D-43A8-4F7A-BB1B-D8ADB9680A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4682F87-7318-41BC-8F93-BD8EE62C8E8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67ED36-F349-481F-B870-D0C66864F96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5EA2239-3243-47BB-A74A-BD0B575E7FA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410E3E4-2AF6-4927-894E-5A45516715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B297630-795B-4977-87E4-3526D83D6BF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65AFB58-811E-4CE7-B6AB-5472E30B60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AEC0627E-1EC8-49AA-B160-3E88DCACD5E4}"/>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47CB514F-4F40-4333-A543-D9961DD0D6CB}"/>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52F744DE-1395-4923-BE09-0B57D70D5EC2}"/>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FBE7E218-9CE2-4310-82B9-0728DB9FF3C7}"/>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38F163E5-D8CA-4299-BA35-6925A9516A8C}"/>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9102E057-7290-43C9-9445-51C3BA54D94E}"/>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738469B-20D7-4733-BD7E-1199D02B6E9A}"/>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5CC4F98B-0E01-47A5-95A9-914FBF2AB3EF}"/>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DE5EFB04-D846-4B96-ADF7-6F83D8333728}"/>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16EEB983-C595-484A-A5BD-9DD7CA163E3B}"/>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CA256FF8-0E9C-497E-96A7-ED5404C59A11}"/>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204677-FBCC-4157-895F-BC0A895226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50544A-D00D-46AF-987F-15065AF6BD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D661DE-CC2E-4FE3-926E-4A93BC2E22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3D1545-FC2B-4D57-A0B7-EE5BEF8965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211068-A430-4D4E-ADB9-B2E08D9572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25613</xdr:rowOff>
    </xdr:from>
    <xdr:to>
      <xdr:col>55</xdr:col>
      <xdr:colOff>50800</xdr:colOff>
      <xdr:row>41</xdr:row>
      <xdr:rowOff>127213</xdr:rowOff>
    </xdr:to>
    <xdr:sp macro="" textlink="">
      <xdr:nvSpPr>
        <xdr:cNvPr id="131" name="楕円 130">
          <a:extLst>
            <a:ext uri="{FF2B5EF4-FFF2-40B4-BE49-F238E27FC236}">
              <a16:creationId xmlns:a16="http://schemas.microsoft.com/office/drawing/2014/main" id="{5E38B54F-6842-4467-B0D8-BE744B942EF0}"/>
            </a:ext>
          </a:extLst>
        </xdr:cNvPr>
        <xdr:cNvSpPr/>
      </xdr:nvSpPr>
      <xdr:spPr>
        <a:xfrm>
          <a:off x="10426700" y="7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4040</xdr:rowOff>
    </xdr:from>
    <xdr:ext cx="534377" cy="259045"/>
    <xdr:sp macro="" textlink="">
      <xdr:nvSpPr>
        <xdr:cNvPr id="132" name="【道路】&#10;一人当たり延長該当値テキスト">
          <a:extLst>
            <a:ext uri="{FF2B5EF4-FFF2-40B4-BE49-F238E27FC236}">
              <a16:creationId xmlns:a16="http://schemas.microsoft.com/office/drawing/2014/main" id="{47C03F7C-04CB-42D6-97A0-CB5E9F6E4685}"/>
            </a:ext>
          </a:extLst>
        </xdr:cNvPr>
        <xdr:cNvSpPr txBox="1"/>
      </xdr:nvSpPr>
      <xdr:spPr>
        <a:xfrm>
          <a:off x="10515600" y="70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29441</xdr:rowOff>
    </xdr:from>
    <xdr:to>
      <xdr:col>50</xdr:col>
      <xdr:colOff>165100</xdr:colOff>
      <xdr:row>41</xdr:row>
      <xdr:rowOff>131041</xdr:rowOff>
    </xdr:to>
    <xdr:sp macro="" textlink="">
      <xdr:nvSpPr>
        <xdr:cNvPr id="133" name="楕円 132">
          <a:extLst>
            <a:ext uri="{FF2B5EF4-FFF2-40B4-BE49-F238E27FC236}">
              <a16:creationId xmlns:a16="http://schemas.microsoft.com/office/drawing/2014/main" id="{7BAFF5AA-B56F-4710-AE6A-7C6B93083453}"/>
            </a:ext>
          </a:extLst>
        </xdr:cNvPr>
        <xdr:cNvSpPr/>
      </xdr:nvSpPr>
      <xdr:spPr>
        <a:xfrm>
          <a:off x="9588500" y="70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76413</xdr:rowOff>
    </xdr:from>
    <xdr:to>
      <xdr:col>55</xdr:col>
      <xdr:colOff>0</xdr:colOff>
      <xdr:row>41</xdr:row>
      <xdr:rowOff>80241</xdr:rowOff>
    </xdr:to>
    <xdr:cxnSp macro="">
      <xdr:nvCxnSpPr>
        <xdr:cNvPr id="134" name="直線コネクタ 133">
          <a:extLst>
            <a:ext uri="{FF2B5EF4-FFF2-40B4-BE49-F238E27FC236}">
              <a16:creationId xmlns:a16="http://schemas.microsoft.com/office/drawing/2014/main" id="{C58E7163-D61F-4651-A78A-DDB1C4B841EC}"/>
            </a:ext>
          </a:extLst>
        </xdr:cNvPr>
        <xdr:cNvCxnSpPr/>
      </xdr:nvCxnSpPr>
      <xdr:spPr>
        <a:xfrm flipV="1">
          <a:off x="9639300" y="7105863"/>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30820</xdr:rowOff>
    </xdr:from>
    <xdr:to>
      <xdr:col>46</xdr:col>
      <xdr:colOff>38100</xdr:colOff>
      <xdr:row>41</xdr:row>
      <xdr:rowOff>132420</xdr:rowOff>
    </xdr:to>
    <xdr:sp macro="" textlink="">
      <xdr:nvSpPr>
        <xdr:cNvPr id="135" name="楕円 134">
          <a:extLst>
            <a:ext uri="{FF2B5EF4-FFF2-40B4-BE49-F238E27FC236}">
              <a16:creationId xmlns:a16="http://schemas.microsoft.com/office/drawing/2014/main" id="{A6A6185E-1FA0-4197-B6DA-32DCF760225F}"/>
            </a:ext>
          </a:extLst>
        </xdr:cNvPr>
        <xdr:cNvSpPr/>
      </xdr:nvSpPr>
      <xdr:spPr>
        <a:xfrm>
          <a:off x="8699500" y="70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80241</xdr:rowOff>
    </xdr:from>
    <xdr:to>
      <xdr:col>50</xdr:col>
      <xdr:colOff>114300</xdr:colOff>
      <xdr:row>41</xdr:row>
      <xdr:rowOff>81620</xdr:rowOff>
    </xdr:to>
    <xdr:cxnSp macro="">
      <xdr:nvCxnSpPr>
        <xdr:cNvPr id="136" name="直線コネクタ 135">
          <a:extLst>
            <a:ext uri="{FF2B5EF4-FFF2-40B4-BE49-F238E27FC236}">
              <a16:creationId xmlns:a16="http://schemas.microsoft.com/office/drawing/2014/main" id="{1BA82902-55F6-40EA-B121-AF02D96E5EC1}"/>
            </a:ext>
          </a:extLst>
        </xdr:cNvPr>
        <xdr:cNvCxnSpPr/>
      </xdr:nvCxnSpPr>
      <xdr:spPr>
        <a:xfrm flipV="1">
          <a:off x="8750300" y="710969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33937</xdr:rowOff>
    </xdr:from>
    <xdr:to>
      <xdr:col>41</xdr:col>
      <xdr:colOff>101600</xdr:colOff>
      <xdr:row>41</xdr:row>
      <xdr:rowOff>135537</xdr:rowOff>
    </xdr:to>
    <xdr:sp macro="" textlink="">
      <xdr:nvSpPr>
        <xdr:cNvPr id="137" name="楕円 136">
          <a:extLst>
            <a:ext uri="{FF2B5EF4-FFF2-40B4-BE49-F238E27FC236}">
              <a16:creationId xmlns:a16="http://schemas.microsoft.com/office/drawing/2014/main" id="{DDCD083F-5B87-4297-8121-45F1E98112F0}"/>
            </a:ext>
          </a:extLst>
        </xdr:cNvPr>
        <xdr:cNvSpPr/>
      </xdr:nvSpPr>
      <xdr:spPr>
        <a:xfrm>
          <a:off x="7810500" y="7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81620</xdr:rowOff>
    </xdr:from>
    <xdr:to>
      <xdr:col>45</xdr:col>
      <xdr:colOff>177800</xdr:colOff>
      <xdr:row>41</xdr:row>
      <xdr:rowOff>84737</xdr:rowOff>
    </xdr:to>
    <xdr:cxnSp macro="">
      <xdr:nvCxnSpPr>
        <xdr:cNvPr id="138" name="直線コネクタ 137">
          <a:extLst>
            <a:ext uri="{FF2B5EF4-FFF2-40B4-BE49-F238E27FC236}">
              <a16:creationId xmlns:a16="http://schemas.microsoft.com/office/drawing/2014/main" id="{31284B81-9237-4D7B-BE5D-ED60C9E53BC3}"/>
            </a:ext>
          </a:extLst>
        </xdr:cNvPr>
        <xdr:cNvCxnSpPr/>
      </xdr:nvCxnSpPr>
      <xdr:spPr>
        <a:xfrm flipV="1">
          <a:off x="7861300" y="711107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36171</xdr:rowOff>
    </xdr:from>
    <xdr:to>
      <xdr:col>36</xdr:col>
      <xdr:colOff>165100</xdr:colOff>
      <xdr:row>41</xdr:row>
      <xdr:rowOff>137771</xdr:rowOff>
    </xdr:to>
    <xdr:sp macro="" textlink="">
      <xdr:nvSpPr>
        <xdr:cNvPr id="139" name="楕円 138">
          <a:extLst>
            <a:ext uri="{FF2B5EF4-FFF2-40B4-BE49-F238E27FC236}">
              <a16:creationId xmlns:a16="http://schemas.microsoft.com/office/drawing/2014/main" id="{89084699-1D81-46F9-B3B1-CBD53AB7DE47}"/>
            </a:ext>
          </a:extLst>
        </xdr:cNvPr>
        <xdr:cNvSpPr/>
      </xdr:nvSpPr>
      <xdr:spPr>
        <a:xfrm>
          <a:off x="6921500" y="7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84737</xdr:rowOff>
    </xdr:from>
    <xdr:to>
      <xdr:col>41</xdr:col>
      <xdr:colOff>50800</xdr:colOff>
      <xdr:row>41</xdr:row>
      <xdr:rowOff>86971</xdr:rowOff>
    </xdr:to>
    <xdr:cxnSp macro="">
      <xdr:nvCxnSpPr>
        <xdr:cNvPr id="140" name="直線コネクタ 139">
          <a:extLst>
            <a:ext uri="{FF2B5EF4-FFF2-40B4-BE49-F238E27FC236}">
              <a16:creationId xmlns:a16="http://schemas.microsoft.com/office/drawing/2014/main" id="{35F62060-3A0A-4061-8BF9-9E7ACC915BB2}"/>
            </a:ext>
          </a:extLst>
        </xdr:cNvPr>
        <xdr:cNvCxnSpPr/>
      </xdr:nvCxnSpPr>
      <xdr:spPr>
        <a:xfrm flipV="1">
          <a:off x="6972300" y="7114187"/>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81E1417E-8682-489C-A41E-7E46969B67B7}"/>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6013CF1D-BF8B-4A67-85D2-5C946D03CA61}"/>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4A58FD19-21F5-4550-941D-918E523E1EB3}"/>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5EE9D465-DF0C-41C3-BCF1-7D06E3BB51DC}"/>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122168</xdr:rowOff>
    </xdr:from>
    <xdr:ext cx="534377" cy="259045"/>
    <xdr:sp macro="" textlink="">
      <xdr:nvSpPr>
        <xdr:cNvPr id="145" name="n_1mainValue【道路】&#10;一人当たり延長">
          <a:extLst>
            <a:ext uri="{FF2B5EF4-FFF2-40B4-BE49-F238E27FC236}">
              <a16:creationId xmlns:a16="http://schemas.microsoft.com/office/drawing/2014/main" id="{89FF35ED-5456-49C2-BF3F-5DCB46A07107}"/>
            </a:ext>
          </a:extLst>
        </xdr:cNvPr>
        <xdr:cNvSpPr txBox="1"/>
      </xdr:nvSpPr>
      <xdr:spPr>
        <a:xfrm>
          <a:off x="9359411" y="71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123547</xdr:rowOff>
    </xdr:from>
    <xdr:ext cx="534377" cy="259045"/>
    <xdr:sp macro="" textlink="">
      <xdr:nvSpPr>
        <xdr:cNvPr id="146" name="n_2mainValue【道路】&#10;一人当たり延長">
          <a:extLst>
            <a:ext uri="{FF2B5EF4-FFF2-40B4-BE49-F238E27FC236}">
              <a16:creationId xmlns:a16="http://schemas.microsoft.com/office/drawing/2014/main" id="{F48319EC-B784-4B81-9FDF-873505D003C8}"/>
            </a:ext>
          </a:extLst>
        </xdr:cNvPr>
        <xdr:cNvSpPr txBox="1"/>
      </xdr:nvSpPr>
      <xdr:spPr>
        <a:xfrm>
          <a:off x="8483111" y="71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126664</xdr:rowOff>
    </xdr:from>
    <xdr:ext cx="534377" cy="259045"/>
    <xdr:sp macro="" textlink="">
      <xdr:nvSpPr>
        <xdr:cNvPr id="147" name="n_3mainValue【道路】&#10;一人当たり延長">
          <a:extLst>
            <a:ext uri="{FF2B5EF4-FFF2-40B4-BE49-F238E27FC236}">
              <a16:creationId xmlns:a16="http://schemas.microsoft.com/office/drawing/2014/main" id="{E6DC07BD-36D3-42CC-82BA-B6B39C16FE98}"/>
            </a:ext>
          </a:extLst>
        </xdr:cNvPr>
        <xdr:cNvSpPr txBox="1"/>
      </xdr:nvSpPr>
      <xdr:spPr>
        <a:xfrm>
          <a:off x="7594111" y="7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128898</xdr:rowOff>
    </xdr:from>
    <xdr:ext cx="534377" cy="259045"/>
    <xdr:sp macro="" textlink="">
      <xdr:nvSpPr>
        <xdr:cNvPr id="148" name="n_4mainValue【道路】&#10;一人当たり延長">
          <a:extLst>
            <a:ext uri="{FF2B5EF4-FFF2-40B4-BE49-F238E27FC236}">
              <a16:creationId xmlns:a16="http://schemas.microsoft.com/office/drawing/2014/main" id="{F08D0E4F-5173-4B51-9CF5-018D8B93CCA6}"/>
            </a:ext>
          </a:extLst>
        </xdr:cNvPr>
        <xdr:cNvSpPr txBox="1"/>
      </xdr:nvSpPr>
      <xdr:spPr>
        <a:xfrm>
          <a:off x="6705111" y="71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ED071E6-F21F-4BDF-958B-81D01FE5DC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2B11230-FBAF-4FC6-B404-F75CA30405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AFB434-6706-4252-BAB4-B25ECC4094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F4EB97D-3048-4DE4-A871-CB55D6AE5D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F0F82E7-9518-4E36-B602-9C3CA80648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E2B2766-01CA-4CCD-B028-CB28B7E3BF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BFCA853-D82A-4CBC-B54A-F06DEDC41E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155F4EA-794F-4FC0-98EE-17F96A3B55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2E6205C-1D74-431F-B1E2-5B3E270577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8B5D75-BC46-41DB-9144-36CD13886C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7029722-85CA-4B0A-88BC-057EB2CFC9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CBE46EF-1AEA-42B1-BD3D-C007C4BF76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D1240B1-463F-49E6-B425-83603AF00BE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4E1DC50-927F-436E-9A24-9F27F7076D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458AC5F-B82F-41B4-B3C8-E90BD87FB6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58E338E-19A1-4075-87BF-BDB7F4252B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B9B8569-DA3F-4B93-A7AE-3603EE7D3D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0D39B8D-51E6-4D2A-835B-61ED4EA2C3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55FF076-38F5-4FB7-AF60-9104BBEAED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F87EA72-5559-46B2-A047-D3E448C0B6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E8C76F8-706E-4B90-BB2F-74343F7132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153D6D2-BB1D-4F90-A112-A9C50B85BB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FABCCCA-AA09-440A-92FB-1205405672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5D2371E-368F-43EA-B6A4-23E1E36C2D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8C594B5-2545-4DAF-A065-2B54F12282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7AEEE7DC-4CDE-4342-8D88-EAB16C2E7146}"/>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7FD79D4-FAAF-4319-B167-F1A87E2C4794}"/>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AF0A090B-2003-4315-80C9-E7C9329983DA}"/>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F54C8AF-3CA9-4DB7-AD69-F9C5B577872E}"/>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F07B2D32-2339-49D0-A56F-26F4AEC0A9BD}"/>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25A306C-BC7C-4D79-951D-2D44A0187615}"/>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77B7A14C-158B-434A-8944-87BFE6BD8B3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DB981B9-9684-4B3B-BC03-0938692226C6}"/>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71E98DF1-2A45-4277-A3CC-23111E7EE9E7}"/>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16E4836D-76FC-4E9D-8461-3871F8059F1B}"/>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E337A6A6-2739-4448-B133-FF4BA63AEAF8}"/>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7997A5B-1639-4437-AF36-59496234B5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273EDB-68AB-4ED3-9830-DA0AED198C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D9CF5F-CD25-457C-9E0F-6B3ED3BCDD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2DF3995-92A0-4FE2-AB68-2A782E0235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A66E9D-AD1E-453B-8EEF-B7D57BE76F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90" name="楕円 189">
          <a:extLst>
            <a:ext uri="{FF2B5EF4-FFF2-40B4-BE49-F238E27FC236}">
              <a16:creationId xmlns:a16="http://schemas.microsoft.com/office/drawing/2014/main" id="{89D3F843-E534-4D92-8E8C-E5021B4B2931}"/>
            </a:ext>
          </a:extLst>
        </xdr:cNvPr>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94293CC-38B0-41C0-948D-0669055433BA}"/>
            </a:ext>
          </a:extLst>
        </xdr:cNvPr>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macro="" textlink="">
      <xdr:nvSpPr>
        <xdr:cNvPr id="192" name="楕円 191">
          <a:extLst>
            <a:ext uri="{FF2B5EF4-FFF2-40B4-BE49-F238E27FC236}">
              <a16:creationId xmlns:a16="http://schemas.microsoft.com/office/drawing/2014/main" id="{BD36D05E-78C6-412F-9F8C-DCA1C9F9CE8B}"/>
            </a:ext>
          </a:extLst>
        </xdr:cNvPr>
        <xdr:cNvSpPr/>
      </xdr:nvSpPr>
      <xdr:spPr>
        <a:xfrm>
          <a:off x="3746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163285</xdr:rowOff>
    </xdr:to>
    <xdr:cxnSp macro="">
      <xdr:nvCxnSpPr>
        <xdr:cNvPr id="193" name="直線コネクタ 192">
          <a:extLst>
            <a:ext uri="{FF2B5EF4-FFF2-40B4-BE49-F238E27FC236}">
              <a16:creationId xmlns:a16="http://schemas.microsoft.com/office/drawing/2014/main" id="{2C95CA7B-8128-4BF2-A1BB-1D53EE391E19}"/>
            </a:ext>
          </a:extLst>
        </xdr:cNvPr>
        <xdr:cNvCxnSpPr/>
      </xdr:nvCxnSpPr>
      <xdr:spPr>
        <a:xfrm flipV="1">
          <a:off x="3797300" y="100796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94" name="楕円 193">
          <a:extLst>
            <a:ext uri="{FF2B5EF4-FFF2-40B4-BE49-F238E27FC236}">
              <a16:creationId xmlns:a16="http://schemas.microsoft.com/office/drawing/2014/main" id="{D0DF6551-6EBD-44A3-A2D5-D3F2257FC65A}"/>
            </a:ext>
          </a:extLst>
        </xdr:cNvPr>
        <xdr:cNvSpPr/>
      </xdr:nvSpPr>
      <xdr:spPr>
        <a:xfrm>
          <a:off x="2857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163285</xdr:rowOff>
    </xdr:from>
    <xdr:to>
      <xdr:col>19</xdr:col>
      <xdr:colOff>177800</xdr:colOff>
      <xdr:row>60</xdr:row>
      <xdr:rowOff>153488</xdr:rowOff>
    </xdr:to>
    <xdr:cxnSp macro="">
      <xdr:nvCxnSpPr>
        <xdr:cNvPr id="195" name="直線コネクタ 194">
          <a:extLst>
            <a:ext uri="{FF2B5EF4-FFF2-40B4-BE49-F238E27FC236}">
              <a16:creationId xmlns:a16="http://schemas.microsoft.com/office/drawing/2014/main" id="{C76B2979-3AB4-4799-BE0F-3877D19D835B}"/>
            </a:ext>
          </a:extLst>
        </xdr:cNvPr>
        <xdr:cNvCxnSpPr/>
      </xdr:nvCxnSpPr>
      <xdr:spPr>
        <a:xfrm flipV="1">
          <a:off x="2908300" y="10107385"/>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6" name="楕円 195">
          <a:extLst>
            <a:ext uri="{FF2B5EF4-FFF2-40B4-BE49-F238E27FC236}">
              <a16:creationId xmlns:a16="http://schemas.microsoft.com/office/drawing/2014/main" id="{DD81D7CB-587E-4C25-9FE7-8F4CE3CE33B7}"/>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153488</xdr:rowOff>
    </xdr:to>
    <xdr:cxnSp macro="">
      <xdr:nvCxnSpPr>
        <xdr:cNvPr id="197" name="直線コネクタ 196">
          <a:extLst>
            <a:ext uri="{FF2B5EF4-FFF2-40B4-BE49-F238E27FC236}">
              <a16:creationId xmlns:a16="http://schemas.microsoft.com/office/drawing/2014/main" id="{93FD8068-7E20-4500-B6C8-5B1202F6969B}"/>
            </a:ext>
          </a:extLst>
        </xdr:cNvPr>
        <xdr:cNvCxnSpPr/>
      </xdr:nvCxnSpPr>
      <xdr:spPr>
        <a:xfrm>
          <a:off x="2019300" y="1039313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61867</xdr:rowOff>
    </xdr:from>
    <xdr:to>
      <xdr:col>6</xdr:col>
      <xdr:colOff>38100</xdr:colOff>
      <xdr:row>60</xdr:row>
      <xdr:rowOff>163467</xdr:rowOff>
    </xdr:to>
    <xdr:sp macro="" textlink="">
      <xdr:nvSpPr>
        <xdr:cNvPr id="198" name="楕円 197">
          <a:extLst>
            <a:ext uri="{FF2B5EF4-FFF2-40B4-BE49-F238E27FC236}">
              <a16:creationId xmlns:a16="http://schemas.microsoft.com/office/drawing/2014/main" id="{AD56D515-CE4D-4D29-8E4A-B727296F0BC2}"/>
            </a:ext>
          </a:extLst>
        </xdr:cNvPr>
        <xdr:cNvSpPr/>
      </xdr:nvSpPr>
      <xdr:spPr>
        <a:xfrm>
          <a:off x="1079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112667</xdr:rowOff>
    </xdr:to>
    <xdr:cxnSp macro="">
      <xdr:nvCxnSpPr>
        <xdr:cNvPr id="199" name="直線コネクタ 198">
          <a:extLst>
            <a:ext uri="{FF2B5EF4-FFF2-40B4-BE49-F238E27FC236}">
              <a16:creationId xmlns:a16="http://schemas.microsoft.com/office/drawing/2014/main" id="{3049D243-D8C2-44EA-A1F0-3412434D3C23}"/>
            </a:ext>
          </a:extLst>
        </xdr:cNvPr>
        <xdr:cNvCxnSpPr/>
      </xdr:nvCxnSpPr>
      <xdr:spPr>
        <a:xfrm flipV="1">
          <a:off x="1130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8CF70B4-A99E-402B-83E1-9A8E9D5B59FC}"/>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1C7F3E5-B312-4B28-8623-BC8B162A6431}"/>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6424CA3-6452-4A7B-9ABE-9BAAE71B1BFD}"/>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F10AFF2-18F4-47BA-B904-40879A3F607B}"/>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488A83D-559B-42C8-B438-9DF380BF9A1D}"/>
            </a:ext>
          </a:extLst>
        </xdr:cNvPr>
        <xdr:cNvSpPr txBox="1"/>
      </xdr:nvSpPr>
      <xdr:spPr>
        <a:xfrm>
          <a:off x="3582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49365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A526299-6E55-465A-9D9D-7E8E52B1BC03}"/>
            </a:ext>
          </a:extLst>
        </xdr:cNvPr>
        <xdr:cNvSpPr txBox="1"/>
      </xdr:nvSpPr>
      <xdr:spPr>
        <a:xfrm>
          <a:off x="2705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7BECDF9-A68D-4CC5-B48C-BFE069C8A054}"/>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E6BA557-FE81-401E-BA4C-22BB7DF8994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FE5FF11-1AA7-400B-8473-0552D05D58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5475BB6-84CB-4055-9A14-4DB1AF2EEC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AB959B3-3FCC-46C6-817B-55313B27E7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C9AC1B2-70F5-4456-A8DB-53F85FCC0F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DAAEFD1-6272-461D-A427-4EA33F7438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A0B6C33-5FA1-4404-8488-56A8E1E797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76879C8-0331-4B31-A6FD-2465E78F95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A77F192-695A-481A-B204-8D1F0DA4A7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2D1B41F-E414-4026-8AC6-4A072D7DF2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067DDA6-DD7C-4CB5-8C00-2D768AE41C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6B02DCF-DC46-432E-848B-E3A21D6F10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7824D94-4038-4AB0-89F4-0887302277D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01FD41A-A360-440D-8367-208CC299401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B768603-7851-4719-BB46-13656A28527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4D7D5C9-7037-4BED-8DDC-420BD305CEF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1155922-0315-4A28-922D-E77A13A62DC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6D69C73-12BB-45BD-86FD-85B23EF64EB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727887D-7016-477F-AB88-CC18BA90493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DC2BFDF-E4B0-4D39-B8B5-2626940B11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DEE49CF-1855-4107-9CD7-FABF8A8EB0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554274F-9A3F-4AF0-BB7B-615AC9211D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266137DC-8872-4577-A4F6-CB073AFC31AC}"/>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718ADDC-9C65-4A9B-B1A8-C78E6A929A65}"/>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161FF5A3-5E8F-44AA-B72F-A7C77E59870A}"/>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39BAEA5-4C98-4717-929C-4F6AA3646359}"/>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5C9F4406-FEB7-407D-8519-EA650AE42451}"/>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BA76580-963D-402A-8CA9-73C6D95C54AC}"/>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6CC3BAC9-1E04-4F4F-905D-67985C3FB5C6}"/>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447350F5-2A63-49F1-A76C-075A49174D36}"/>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80AAFC77-72D0-4BA4-BB70-9499E0C637B5}"/>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1E6BCA9F-3B6D-4341-B6C9-F0FD056B5B5B}"/>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79801017-067C-4133-86BD-107CABAEB6D3}"/>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555A28D-5B27-4841-998D-EA1ACDD456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75A128-4939-44A5-ABA3-DDF6BE41EC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35AE9D-D25C-48E0-B241-545C4832F9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4104DE-3F1A-45E1-B16F-E9C690970F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730C42-8CB5-49B8-8222-1AFEF3DCFF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53346</xdr:rowOff>
    </xdr:from>
    <xdr:to>
      <xdr:col>55</xdr:col>
      <xdr:colOff>50800</xdr:colOff>
      <xdr:row>56</xdr:row>
      <xdr:rowOff>154946</xdr:rowOff>
    </xdr:to>
    <xdr:sp macro="" textlink="">
      <xdr:nvSpPr>
        <xdr:cNvPr id="245" name="楕円 244">
          <a:extLst>
            <a:ext uri="{FF2B5EF4-FFF2-40B4-BE49-F238E27FC236}">
              <a16:creationId xmlns:a16="http://schemas.microsoft.com/office/drawing/2014/main" id="{9DB426CE-E9E9-4A67-81F6-4E60CD4B21B1}"/>
            </a:ext>
          </a:extLst>
        </xdr:cNvPr>
        <xdr:cNvSpPr/>
      </xdr:nvSpPr>
      <xdr:spPr>
        <a:xfrm>
          <a:off x="10426700" y="9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76223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5C159D0F-03BA-4E23-B848-27AF15C6D0C2}"/>
            </a:ext>
          </a:extLst>
        </xdr:cNvPr>
        <xdr:cNvSpPr txBox="1"/>
      </xdr:nvSpPr>
      <xdr:spPr>
        <a:xfrm>
          <a:off x="10515600" y="9505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89787</xdr:rowOff>
    </xdr:from>
    <xdr:to>
      <xdr:col>50</xdr:col>
      <xdr:colOff>165100</xdr:colOff>
      <xdr:row>57</xdr:row>
      <xdr:rowOff>19937</xdr:rowOff>
    </xdr:to>
    <xdr:sp macro="" textlink="">
      <xdr:nvSpPr>
        <xdr:cNvPr id="247" name="楕円 246">
          <a:extLst>
            <a:ext uri="{FF2B5EF4-FFF2-40B4-BE49-F238E27FC236}">
              <a16:creationId xmlns:a16="http://schemas.microsoft.com/office/drawing/2014/main" id="{BAF0CC23-B921-496A-82D7-00BCC5E58762}"/>
            </a:ext>
          </a:extLst>
        </xdr:cNvPr>
        <xdr:cNvSpPr/>
      </xdr:nvSpPr>
      <xdr:spPr>
        <a:xfrm>
          <a:off x="9588500" y="96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104146</xdr:rowOff>
    </xdr:from>
    <xdr:to>
      <xdr:col>55</xdr:col>
      <xdr:colOff>0</xdr:colOff>
      <xdr:row>56</xdr:row>
      <xdr:rowOff>140587</xdr:rowOff>
    </xdr:to>
    <xdr:cxnSp macro="">
      <xdr:nvCxnSpPr>
        <xdr:cNvPr id="248" name="直線コネクタ 247">
          <a:extLst>
            <a:ext uri="{FF2B5EF4-FFF2-40B4-BE49-F238E27FC236}">
              <a16:creationId xmlns:a16="http://schemas.microsoft.com/office/drawing/2014/main" id="{02582EA0-D06A-47CE-A60F-8B3B5D0E860C}"/>
            </a:ext>
          </a:extLst>
        </xdr:cNvPr>
        <xdr:cNvCxnSpPr/>
      </xdr:nvCxnSpPr>
      <xdr:spPr>
        <a:xfrm flipV="1">
          <a:off x="9639300" y="9705346"/>
          <a:ext cx="838200" cy="3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102917</xdr:rowOff>
    </xdr:from>
    <xdr:to>
      <xdr:col>46</xdr:col>
      <xdr:colOff>38100</xdr:colOff>
      <xdr:row>57</xdr:row>
      <xdr:rowOff>33067</xdr:rowOff>
    </xdr:to>
    <xdr:sp macro="" textlink="">
      <xdr:nvSpPr>
        <xdr:cNvPr id="249" name="楕円 248">
          <a:extLst>
            <a:ext uri="{FF2B5EF4-FFF2-40B4-BE49-F238E27FC236}">
              <a16:creationId xmlns:a16="http://schemas.microsoft.com/office/drawing/2014/main" id="{991B05FC-C924-4DCF-89C5-1D594B3AE53F}"/>
            </a:ext>
          </a:extLst>
        </xdr:cNvPr>
        <xdr:cNvSpPr/>
      </xdr:nvSpPr>
      <xdr:spPr>
        <a:xfrm>
          <a:off x="8699500" y="97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140587</xdr:rowOff>
    </xdr:from>
    <xdr:to>
      <xdr:col>50</xdr:col>
      <xdr:colOff>114300</xdr:colOff>
      <xdr:row>56</xdr:row>
      <xdr:rowOff>153717</xdr:rowOff>
    </xdr:to>
    <xdr:cxnSp macro="">
      <xdr:nvCxnSpPr>
        <xdr:cNvPr id="250" name="直線コネクタ 249">
          <a:extLst>
            <a:ext uri="{FF2B5EF4-FFF2-40B4-BE49-F238E27FC236}">
              <a16:creationId xmlns:a16="http://schemas.microsoft.com/office/drawing/2014/main" id="{CAAE5402-FBCE-4A33-90C0-830C612CDEFF}"/>
            </a:ext>
          </a:extLst>
        </xdr:cNvPr>
        <xdr:cNvCxnSpPr/>
      </xdr:nvCxnSpPr>
      <xdr:spPr>
        <a:xfrm flipV="1">
          <a:off x="8750300" y="9741787"/>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140042</xdr:rowOff>
    </xdr:from>
    <xdr:to>
      <xdr:col>41</xdr:col>
      <xdr:colOff>101600</xdr:colOff>
      <xdr:row>57</xdr:row>
      <xdr:rowOff>70192</xdr:rowOff>
    </xdr:to>
    <xdr:sp macro="" textlink="">
      <xdr:nvSpPr>
        <xdr:cNvPr id="251" name="楕円 250">
          <a:extLst>
            <a:ext uri="{FF2B5EF4-FFF2-40B4-BE49-F238E27FC236}">
              <a16:creationId xmlns:a16="http://schemas.microsoft.com/office/drawing/2014/main" id="{2CDD9D1B-A808-466D-88E8-85A6C7DC63E8}"/>
            </a:ext>
          </a:extLst>
        </xdr:cNvPr>
        <xdr:cNvSpPr/>
      </xdr:nvSpPr>
      <xdr:spPr>
        <a:xfrm>
          <a:off x="7810500" y="97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153717</xdr:rowOff>
    </xdr:from>
    <xdr:to>
      <xdr:col>45</xdr:col>
      <xdr:colOff>177800</xdr:colOff>
      <xdr:row>57</xdr:row>
      <xdr:rowOff>19392</xdr:rowOff>
    </xdr:to>
    <xdr:cxnSp macro="">
      <xdr:nvCxnSpPr>
        <xdr:cNvPr id="252" name="直線コネクタ 251">
          <a:extLst>
            <a:ext uri="{FF2B5EF4-FFF2-40B4-BE49-F238E27FC236}">
              <a16:creationId xmlns:a16="http://schemas.microsoft.com/office/drawing/2014/main" id="{954896B8-ADA8-40A2-B3AA-B817CEFDC08F}"/>
            </a:ext>
          </a:extLst>
        </xdr:cNvPr>
        <xdr:cNvCxnSpPr/>
      </xdr:nvCxnSpPr>
      <xdr:spPr>
        <a:xfrm flipV="1">
          <a:off x="7861300" y="9754917"/>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170097</xdr:rowOff>
    </xdr:from>
    <xdr:to>
      <xdr:col>36</xdr:col>
      <xdr:colOff>165100</xdr:colOff>
      <xdr:row>57</xdr:row>
      <xdr:rowOff>100247</xdr:rowOff>
    </xdr:to>
    <xdr:sp macro="" textlink="">
      <xdr:nvSpPr>
        <xdr:cNvPr id="253" name="楕円 252">
          <a:extLst>
            <a:ext uri="{FF2B5EF4-FFF2-40B4-BE49-F238E27FC236}">
              <a16:creationId xmlns:a16="http://schemas.microsoft.com/office/drawing/2014/main" id="{766CFABB-0AD2-4A3B-A894-3042BE91ABA9}"/>
            </a:ext>
          </a:extLst>
        </xdr:cNvPr>
        <xdr:cNvSpPr/>
      </xdr:nvSpPr>
      <xdr:spPr>
        <a:xfrm>
          <a:off x="6921500" y="97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19392</xdr:rowOff>
    </xdr:from>
    <xdr:to>
      <xdr:col>41</xdr:col>
      <xdr:colOff>50800</xdr:colOff>
      <xdr:row>57</xdr:row>
      <xdr:rowOff>49447</xdr:rowOff>
    </xdr:to>
    <xdr:cxnSp macro="">
      <xdr:nvCxnSpPr>
        <xdr:cNvPr id="254" name="直線コネクタ 253">
          <a:extLst>
            <a:ext uri="{FF2B5EF4-FFF2-40B4-BE49-F238E27FC236}">
              <a16:creationId xmlns:a16="http://schemas.microsoft.com/office/drawing/2014/main" id="{0AF9043F-345A-44BE-AF84-7CBF1CD6E766}"/>
            </a:ext>
          </a:extLst>
        </xdr:cNvPr>
        <xdr:cNvCxnSpPr/>
      </xdr:nvCxnSpPr>
      <xdr:spPr>
        <a:xfrm flipV="1">
          <a:off x="6972300" y="9792042"/>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05CA704-05E7-41AC-8472-5247CE4D08C4}"/>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B1326A0-E396-4325-8C16-CB81C10651C3}"/>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B244267-04C0-4638-B716-85F09A2A040D}"/>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D7AEAFC-1BA5-4FC6-929E-53B5615BB842}"/>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36464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01B555D-5129-430E-8FF3-1C462F1028B7}"/>
            </a:ext>
          </a:extLst>
        </xdr:cNvPr>
        <xdr:cNvSpPr txBox="1"/>
      </xdr:nvSpPr>
      <xdr:spPr>
        <a:xfrm>
          <a:off x="9281505" y="9466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49594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8432E9-324E-4B35-86D2-891112D9F63B}"/>
            </a:ext>
          </a:extLst>
        </xdr:cNvPr>
        <xdr:cNvSpPr txBox="1"/>
      </xdr:nvSpPr>
      <xdr:spPr>
        <a:xfrm>
          <a:off x="8405205" y="9479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86719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FF13B0F-B353-4572-8140-E13AE56B9AF8}"/>
            </a:ext>
          </a:extLst>
        </xdr:cNvPr>
        <xdr:cNvSpPr txBox="1"/>
      </xdr:nvSpPr>
      <xdr:spPr>
        <a:xfrm>
          <a:off x="7516205" y="951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116774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9B7194D1-FDAA-4022-91EF-D65F146D3616}"/>
            </a:ext>
          </a:extLst>
        </xdr:cNvPr>
        <xdr:cNvSpPr txBox="1"/>
      </xdr:nvSpPr>
      <xdr:spPr>
        <a:xfrm>
          <a:off x="6627205" y="9546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080AFA7-C1C2-4F23-88A9-1940648B32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DFC2D28-AD61-41E6-A29B-6820ABA602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9DF0825-234D-473F-AAA5-D4253CA3D8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7B5D305-CB10-4772-BF0C-CE58EC795C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348BFC3-0996-481C-A418-E1BB1194B2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1C448AE-6A5A-441C-8594-5289D78185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67ED809-AE18-4C19-8E67-5FDF421D33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649CE99-AAC5-44E4-855E-99650A4DC8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6FE5AE7-DE51-4D9B-B4A7-014EE4DCCB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B87387E-2C26-4BA8-9317-7D4C2C56C8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DF34B3B-CDA8-4CFC-8F63-A017164427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FF4DB22-49AA-44C3-BAA6-69B14599D8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A830855-7517-4498-A7CB-E693AD6CF77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58B11CC-7C97-49E4-B440-9DCF14D8F1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73524B7-9ECB-493B-A54A-25193F98724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49FBA34-7A94-49E9-8526-69CDA82DB78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C5EC360-5BD1-43EB-A6B6-08838D0BCA3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E51128E-D0D9-42EA-B12A-461FA8426F8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5072407-0E48-42DF-88E6-7EE61E541E4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2321315-7741-4F39-9535-886CDD71D5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97C9C8C-37DC-4899-A3A0-1CCCD26582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CFF3628-B197-413D-8B29-67BA5FAD295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B793126-EBC9-4162-AFD7-45C72957C17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0A055F7-4879-4C3C-ABB4-A97AFB8776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099DE3D-EF9A-46FF-AEE8-02846A38FE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F4AF6BD5-E3A8-48EF-86C6-A6D62764DAB9}"/>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40D7FB09-F253-4F9E-9CAA-E923678928C9}"/>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605FF9EB-8BD8-462C-86FC-D96A7E09D508}"/>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EA619500-F2B8-429C-87C5-350C09C1829A}"/>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679BA485-EE20-4B9F-A0FC-F7D4342994F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BD93ADF-5EA6-4770-B0C9-1B332ADF49D5}"/>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39AB925-22F7-44B1-AEF7-6A539021B537}"/>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461B6361-E1B5-4BDF-A19B-0B462D3F1A94}"/>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64A76766-FC20-40B8-868C-338122B388F7}"/>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1592E3BB-9C0B-4CA8-8EAC-C1FC53D9303D}"/>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252C6691-B217-4906-B3A5-2EBAE1D2706F}"/>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3B60A43-A6E9-4806-A193-D25DDBB55D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C9BFB7-F919-4549-958B-ED5A9FA3E1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3320A7-4786-4D6E-BFA3-D330B75721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671FFC-84E0-43D8-8D81-13601A1D9C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E58920-2722-4EE1-9D06-C6A9F07F3E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4" name="楕円 303">
          <a:extLst>
            <a:ext uri="{FF2B5EF4-FFF2-40B4-BE49-F238E27FC236}">
              <a16:creationId xmlns:a16="http://schemas.microsoft.com/office/drawing/2014/main" id="{46DAA958-0A18-43F5-8125-6FD971898E34}"/>
            </a:ext>
          </a:extLst>
        </xdr:cNvPr>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7E15095-65DE-4230-8B1A-ACEADC2240E0}"/>
            </a:ext>
          </a:extLst>
        </xdr:cNvPr>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6" name="楕円 305">
          <a:extLst>
            <a:ext uri="{FF2B5EF4-FFF2-40B4-BE49-F238E27FC236}">
              <a16:creationId xmlns:a16="http://schemas.microsoft.com/office/drawing/2014/main" id="{96E56195-DE29-4CEA-BBD4-47BEB21101B5}"/>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15239</xdr:rowOff>
    </xdr:to>
    <xdr:cxnSp macro="">
      <xdr:nvCxnSpPr>
        <xdr:cNvPr id="307" name="直線コネクタ 306">
          <a:extLst>
            <a:ext uri="{FF2B5EF4-FFF2-40B4-BE49-F238E27FC236}">
              <a16:creationId xmlns:a16="http://schemas.microsoft.com/office/drawing/2014/main" id="{B0AF6D9E-31CE-4239-ADBF-E7194DDAC114}"/>
            </a:ext>
          </a:extLst>
        </xdr:cNvPr>
        <xdr:cNvCxnSpPr/>
      </xdr:nvCxnSpPr>
      <xdr:spPr>
        <a:xfrm>
          <a:off x="3797300" y="14565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144055</xdr:rowOff>
    </xdr:from>
    <xdr:to>
      <xdr:col>15</xdr:col>
      <xdr:colOff>101600</xdr:colOff>
      <xdr:row>85</xdr:row>
      <xdr:rowOff>74205</xdr:rowOff>
    </xdr:to>
    <xdr:sp macro="" textlink="">
      <xdr:nvSpPr>
        <xdr:cNvPr id="308" name="楕円 307">
          <a:extLst>
            <a:ext uri="{FF2B5EF4-FFF2-40B4-BE49-F238E27FC236}">
              <a16:creationId xmlns:a16="http://schemas.microsoft.com/office/drawing/2014/main" id="{7EE35A84-2D22-49B6-AD80-86D08CD04637}"/>
            </a:ext>
          </a:extLst>
        </xdr:cNvPr>
        <xdr:cNvSpPr/>
      </xdr:nvSpPr>
      <xdr:spPr>
        <a:xfrm>
          <a:off x="2857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23405</xdr:rowOff>
    </xdr:to>
    <xdr:cxnSp macro="">
      <xdr:nvCxnSpPr>
        <xdr:cNvPr id="309" name="直線コネクタ 308">
          <a:extLst>
            <a:ext uri="{FF2B5EF4-FFF2-40B4-BE49-F238E27FC236}">
              <a16:creationId xmlns:a16="http://schemas.microsoft.com/office/drawing/2014/main" id="{962B6534-ECF3-49A8-A16B-8757332FBE8A}"/>
            </a:ext>
          </a:extLst>
        </xdr:cNvPr>
        <xdr:cNvCxnSpPr/>
      </xdr:nvCxnSpPr>
      <xdr:spPr>
        <a:xfrm flipV="1">
          <a:off x="2908300" y="145656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106499</xdr:rowOff>
    </xdr:from>
    <xdr:to>
      <xdr:col>10</xdr:col>
      <xdr:colOff>165100</xdr:colOff>
      <xdr:row>85</xdr:row>
      <xdr:rowOff>36649</xdr:rowOff>
    </xdr:to>
    <xdr:sp macro="" textlink="">
      <xdr:nvSpPr>
        <xdr:cNvPr id="310" name="楕円 309">
          <a:extLst>
            <a:ext uri="{FF2B5EF4-FFF2-40B4-BE49-F238E27FC236}">
              <a16:creationId xmlns:a16="http://schemas.microsoft.com/office/drawing/2014/main" id="{D7845091-D75A-4E01-AC8A-9A0EA6D8BCF8}"/>
            </a:ext>
          </a:extLst>
        </xdr:cNvPr>
        <xdr:cNvSpPr/>
      </xdr:nvSpPr>
      <xdr:spPr>
        <a:xfrm>
          <a:off x="1968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157299</xdr:rowOff>
    </xdr:from>
    <xdr:to>
      <xdr:col>15</xdr:col>
      <xdr:colOff>50800</xdr:colOff>
      <xdr:row>85</xdr:row>
      <xdr:rowOff>23405</xdr:rowOff>
    </xdr:to>
    <xdr:cxnSp macro="">
      <xdr:nvCxnSpPr>
        <xdr:cNvPr id="311" name="直線コネクタ 310">
          <a:extLst>
            <a:ext uri="{FF2B5EF4-FFF2-40B4-BE49-F238E27FC236}">
              <a16:creationId xmlns:a16="http://schemas.microsoft.com/office/drawing/2014/main" id="{F9E4130F-FB54-4396-B59D-FF2965577527}"/>
            </a:ext>
          </a:extLst>
        </xdr:cNvPr>
        <xdr:cNvCxnSpPr/>
      </xdr:nvCxnSpPr>
      <xdr:spPr>
        <a:xfrm>
          <a:off x="2019300" y="145590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106499</xdr:rowOff>
    </xdr:from>
    <xdr:to>
      <xdr:col>6</xdr:col>
      <xdr:colOff>38100</xdr:colOff>
      <xdr:row>85</xdr:row>
      <xdr:rowOff>36649</xdr:rowOff>
    </xdr:to>
    <xdr:sp macro="" textlink="">
      <xdr:nvSpPr>
        <xdr:cNvPr id="312" name="楕円 311">
          <a:extLst>
            <a:ext uri="{FF2B5EF4-FFF2-40B4-BE49-F238E27FC236}">
              <a16:creationId xmlns:a16="http://schemas.microsoft.com/office/drawing/2014/main" id="{B8226FC7-5CA1-4AE7-A1EB-D6EE006C0218}"/>
            </a:ext>
          </a:extLst>
        </xdr:cNvPr>
        <xdr:cNvSpPr/>
      </xdr:nvSpPr>
      <xdr:spPr>
        <a:xfrm>
          <a:off x="1079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157299</xdr:rowOff>
    </xdr:from>
    <xdr:to>
      <xdr:col>10</xdr:col>
      <xdr:colOff>114300</xdr:colOff>
      <xdr:row>84</xdr:row>
      <xdr:rowOff>157299</xdr:rowOff>
    </xdr:to>
    <xdr:cxnSp macro="">
      <xdr:nvCxnSpPr>
        <xdr:cNvPr id="313" name="直線コネクタ 312">
          <a:extLst>
            <a:ext uri="{FF2B5EF4-FFF2-40B4-BE49-F238E27FC236}">
              <a16:creationId xmlns:a16="http://schemas.microsoft.com/office/drawing/2014/main" id="{B5307945-D5E3-4D66-AEFB-D64510540243}"/>
            </a:ext>
          </a:extLst>
        </xdr:cNvPr>
        <xdr:cNvCxnSpPr/>
      </xdr:nvCxnSpPr>
      <xdr:spPr>
        <a:xfrm>
          <a:off x="1130300" y="1455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16EFF4E9-11B6-4E62-B89B-2D0C682A6605}"/>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36D73F73-9796-49B2-A0E3-74D10A32FDC2}"/>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8D837437-C83E-4520-982C-8FA794240EEA}"/>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BE8F353-6F1C-4A50-8E84-FB19A122FAB1}"/>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18" name="n_1mainValue【公営住宅】&#10;有形固定資産減価償却率">
          <a:extLst>
            <a:ext uri="{FF2B5EF4-FFF2-40B4-BE49-F238E27FC236}">
              <a16:creationId xmlns:a16="http://schemas.microsoft.com/office/drawing/2014/main" id="{111CBB8A-63AC-42A2-BFD4-E54FA02C2E00}"/>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65332</xdr:rowOff>
    </xdr:from>
    <xdr:ext cx="405111" cy="259045"/>
    <xdr:sp macro="" textlink="">
      <xdr:nvSpPr>
        <xdr:cNvPr id="319" name="n_2mainValue【公営住宅】&#10;有形固定資産減価償却率">
          <a:extLst>
            <a:ext uri="{FF2B5EF4-FFF2-40B4-BE49-F238E27FC236}">
              <a16:creationId xmlns:a16="http://schemas.microsoft.com/office/drawing/2014/main" id="{889CAE6C-B952-4CFC-B8A6-72DA331CE7E9}"/>
            </a:ext>
          </a:extLst>
        </xdr:cNvPr>
        <xdr:cNvSpPr txBox="1"/>
      </xdr:nvSpPr>
      <xdr:spPr>
        <a:xfrm>
          <a:off x="2705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27776</xdr:rowOff>
    </xdr:from>
    <xdr:ext cx="405111" cy="259045"/>
    <xdr:sp macro="" textlink="">
      <xdr:nvSpPr>
        <xdr:cNvPr id="320" name="n_3mainValue【公営住宅】&#10;有形固定資産減価償却率">
          <a:extLst>
            <a:ext uri="{FF2B5EF4-FFF2-40B4-BE49-F238E27FC236}">
              <a16:creationId xmlns:a16="http://schemas.microsoft.com/office/drawing/2014/main" id="{E41DDE45-60B6-47B1-A0BE-57B77C0D7668}"/>
            </a:ext>
          </a:extLst>
        </xdr:cNvPr>
        <xdr:cNvSpPr txBox="1"/>
      </xdr:nvSpPr>
      <xdr:spPr>
        <a:xfrm>
          <a:off x="1816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27776</xdr:rowOff>
    </xdr:from>
    <xdr:ext cx="405111" cy="259045"/>
    <xdr:sp macro="" textlink="">
      <xdr:nvSpPr>
        <xdr:cNvPr id="321" name="n_4mainValue【公営住宅】&#10;有形固定資産減価償却率">
          <a:extLst>
            <a:ext uri="{FF2B5EF4-FFF2-40B4-BE49-F238E27FC236}">
              <a16:creationId xmlns:a16="http://schemas.microsoft.com/office/drawing/2014/main" id="{1B359F17-BBA0-4FCC-B5E9-E9A3D53FEE26}"/>
            </a:ext>
          </a:extLst>
        </xdr:cNvPr>
        <xdr:cNvSpPr txBox="1"/>
      </xdr:nvSpPr>
      <xdr:spPr>
        <a:xfrm>
          <a:off x="927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112FE15-7CED-4F98-AB0E-931F9653F7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B9F8254-604B-4299-A3C1-B63592049A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CA3A47B-FFE8-4F1D-AD71-6ABAF1E57C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8E4846F-370C-4C03-9B5F-56457A4C66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4F503F5-672F-4359-8FA1-E1C387405E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205A059-1AC4-4F73-9BF2-E08FD2A641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0A26804-C4A5-43A4-A80E-A0AF0EE4EC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8B56CCF-9F2B-4C94-A6D9-D96215866D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F291648-E968-4904-AF4F-D67F270884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02F6E60-9490-40DB-BFBA-95262F7C6A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17D4C2E-304B-4D0B-B047-FC482F57F34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BED5B7A-D7FA-4786-B760-52722C41854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6FCBBC8-52D3-497E-AFDB-3A1DC502BF0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3228810-C324-40D5-97B7-797C51A9C9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3BDA4EF-41E5-4B39-87C5-F790478FAC0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51DF19A-91F0-4BD1-B0A3-0FAB60E731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9DAD2B4-3E60-454B-B133-9A097773E7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7029322-6642-4785-A003-73796663D0A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6709E98-A657-4789-BD70-D6D765AAEB8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08B1F81-C32F-4922-A427-AB419C04618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9BB932E-DA25-4CFD-A9E3-71096D92064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FE76D26-5BFC-4A94-9B72-B039AD4FD3F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6A4ACEE-5F7F-417E-882C-250D6ED7FB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DD4A891-1420-49E4-9EB0-1151B8ED4F3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C629F15-33EA-4223-BBD0-F8E0074DDD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5738B06-8F1D-4DB6-858D-4D16C51406FA}"/>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3D109ACE-52A7-4C45-B965-7CEF4E3ACBE2}"/>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51D3A071-3097-489A-913D-994D1159FDA3}"/>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B5DDE42C-AC5D-459E-9681-D7FC7144E7C5}"/>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3CC46304-C489-45F0-A0F5-7E573B86B797}"/>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FC1C1F23-CCD8-4C4A-9F0C-AB40518F5183}"/>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2B80A5B2-7344-4B25-89EC-9C59726D6F7A}"/>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7F5B8DA-95A3-4A3D-AAE6-BB4CEF14BABE}"/>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B3F7FA2D-8DAC-4C6C-9F4E-72A3D551117B}"/>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A680B72D-273E-4FB0-97E8-5877661090A3}"/>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DD3706B9-D06A-4793-9F0B-984354391CA5}"/>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15300F1-9916-45AA-BB5B-2B750844B4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03DFCA-C364-42C2-8BBE-484F097E0D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EBEC789-2C62-401B-899D-8308FE602D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FCCB36-C689-418A-A29D-5040CCCEA6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E2185E7-3226-458C-B3E6-6AD8FA0755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1670</xdr:rowOff>
    </xdr:from>
    <xdr:to>
      <xdr:col>55</xdr:col>
      <xdr:colOff>50800</xdr:colOff>
      <xdr:row>79</xdr:row>
      <xdr:rowOff>103270</xdr:rowOff>
    </xdr:to>
    <xdr:sp macro="" textlink="">
      <xdr:nvSpPr>
        <xdr:cNvPr id="363" name="楕円 362">
          <a:extLst>
            <a:ext uri="{FF2B5EF4-FFF2-40B4-BE49-F238E27FC236}">
              <a16:creationId xmlns:a16="http://schemas.microsoft.com/office/drawing/2014/main" id="{183E38B5-F6A1-4818-B6B5-684080DE9F33}"/>
            </a:ext>
          </a:extLst>
        </xdr:cNvPr>
        <xdr:cNvSpPr/>
      </xdr:nvSpPr>
      <xdr:spPr>
        <a:xfrm>
          <a:off x="10426700" y="135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24547</xdr:rowOff>
    </xdr:from>
    <xdr:ext cx="534377" cy="259045"/>
    <xdr:sp macro="" textlink="">
      <xdr:nvSpPr>
        <xdr:cNvPr id="364" name="【公営住宅】&#10;一人当たり面積該当値テキスト">
          <a:extLst>
            <a:ext uri="{FF2B5EF4-FFF2-40B4-BE49-F238E27FC236}">
              <a16:creationId xmlns:a16="http://schemas.microsoft.com/office/drawing/2014/main" id="{F9F8568C-C493-40B3-8002-45508439F931}"/>
            </a:ext>
          </a:extLst>
        </xdr:cNvPr>
        <xdr:cNvSpPr txBox="1"/>
      </xdr:nvSpPr>
      <xdr:spPr>
        <a:xfrm>
          <a:off x="10515600" y="133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39443</xdr:rowOff>
    </xdr:from>
    <xdr:to>
      <xdr:col>50</xdr:col>
      <xdr:colOff>165100</xdr:colOff>
      <xdr:row>79</xdr:row>
      <xdr:rowOff>141043</xdr:rowOff>
    </xdr:to>
    <xdr:sp macro="" textlink="">
      <xdr:nvSpPr>
        <xdr:cNvPr id="365" name="楕円 364">
          <a:extLst>
            <a:ext uri="{FF2B5EF4-FFF2-40B4-BE49-F238E27FC236}">
              <a16:creationId xmlns:a16="http://schemas.microsoft.com/office/drawing/2014/main" id="{ECF1CD48-5060-4479-A211-0C166265A327}"/>
            </a:ext>
          </a:extLst>
        </xdr:cNvPr>
        <xdr:cNvSpPr/>
      </xdr:nvSpPr>
      <xdr:spPr>
        <a:xfrm>
          <a:off x="9588500" y="135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52470</xdr:rowOff>
    </xdr:from>
    <xdr:to>
      <xdr:col>55</xdr:col>
      <xdr:colOff>0</xdr:colOff>
      <xdr:row>79</xdr:row>
      <xdr:rowOff>90243</xdr:rowOff>
    </xdr:to>
    <xdr:cxnSp macro="">
      <xdr:nvCxnSpPr>
        <xdr:cNvPr id="366" name="直線コネクタ 365">
          <a:extLst>
            <a:ext uri="{FF2B5EF4-FFF2-40B4-BE49-F238E27FC236}">
              <a16:creationId xmlns:a16="http://schemas.microsoft.com/office/drawing/2014/main" id="{46DBC824-04DF-4D76-BFD8-16ADD1A978D5}"/>
            </a:ext>
          </a:extLst>
        </xdr:cNvPr>
        <xdr:cNvCxnSpPr/>
      </xdr:nvCxnSpPr>
      <xdr:spPr>
        <a:xfrm flipV="1">
          <a:off x="9639300" y="13597020"/>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69160</xdr:rowOff>
    </xdr:from>
    <xdr:to>
      <xdr:col>46</xdr:col>
      <xdr:colOff>38100</xdr:colOff>
      <xdr:row>81</xdr:row>
      <xdr:rowOff>170760</xdr:rowOff>
    </xdr:to>
    <xdr:sp macro="" textlink="">
      <xdr:nvSpPr>
        <xdr:cNvPr id="367" name="楕円 366">
          <a:extLst>
            <a:ext uri="{FF2B5EF4-FFF2-40B4-BE49-F238E27FC236}">
              <a16:creationId xmlns:a16="http://schemas.microsoft.com/office/drawing/2014/main" id="{2558522C-D7A8-4DA1-94AA-D15B7DE01FE0}"/>
            </a:ext>
          </a:extLst>
        </xdr:cNvPr>
        <xdr:cNvSpPr/>
      </xdr:nvSpPr>
      <xdr:spPr>
        <a:xfrm>
          <a:off x="8699500" y="139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90243</xdr:rowOff>
    </xdr:from>
    <xdr:to>
      <xdr:col>50</xdr:col>
      <xdr:colOff>114300</xdr:colOff>
      <xdr:row>81</xdr:row>
      <xdr:rowOff>119960</xdr:rowOff>
    </xdr:to>
    <xdr:cxnSp macro="">
      <xdr:nvCxnSpPr>
        <xdr:cNvPr id="368" name="直線コネクタ 367">
          <a:extLst>
            <a:ext uri="{FF2B5EF4-FFF2-40B4-BE49-F238E27FC236}">
              <a16:creationId xmlns:a16="http://schemas.microsoft.com/office/drawing/2014/main" id="{2170C12A-FA74-4973-9A1E-52BD2B097EC2}"/>
            </a:ext>
          </a:extLst>
        </xdr:cNvPr>
        <xdr:cNvCxnSpPr/>
      </xdr:nvCxnSpPr>
      <xdr:spPr>
        <a:xfrm flipV="1">
          <a:off x="8750300" y="13634793"/>
          <a:ext cx="889000" cy="37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90388</xdr:rowOff>
    </xdr:from>
    <xdr:to>
      <xdr:col>41</xdr:col>
      <xdr:colOff>101600</xdr:colOff>
      <xdr:row>82</xdr:row>
      <xdr:rowOff>20538</xdr:rowOff>
    </xdr:to>
    <xdr:sp macro="" textlink="">
      <xdr:nvSpPr>
        <xdr:cNvPr id="369" name="楕円 368">
          <a:extLst>
            <a:ext uri="{FF2B5EF4-FFF2-40B4-BE49-F238E27FC236}">
              <a16:creationId xmlns:a16="http://schemas.microsoft.com/office/drawing/2014/main" id="{7556D9EF-BE6B-4990-9711-72AFBD81F463}"/>
            </a:ext>
          </a:extLst>
        </xdr:cNvPr>
        <xdr:cNvSpPr/>
      </xdr:nvSpPr>
      <xdr:spPr>
        <a:xfrm>
          <a:off x="7810500" y="139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119960</xdr:rowOff>
    </xdr:from>
    <xdr:to>
      <xdr:col>45</xdr:col>
      <xdr:colOff>177800</xdr:colOff>
      <xdr:row>81</xdr:row>
      <xdr:rowOff>141188</xdr:rowOff>
    </xdr:to>
    <xdr:cxnSp macro="">
      <xdr:nvCxnSpPr>
        <xdr:cNvPr id="370" name="直線コネクタ 369">
          <a:extLst>
            <a:ext uri="{FF2B5EF4-FFF2-40B4-BE49-F238E27FC236}">
              <a16:creationId xmlns:a16="http://schemas.microsoft.com/office/drawing/2014/main" id="{7186C662-B768-45D3-BAC0-9F994ABEFD76}"/>
            </a:ext>
          </a:extLst>
        </xdr:cNvPr>
        <xdr:cNvCxnSpPr/>
      </xdr:nvCxnSpPr>
      <xdr:spPr>
        <a:xfrm flipV="1">
          <a:off x="7861300" y="1400741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115751</xdr:rowOff>
    </xdr:from>
    <xdr:to>
      <xdr:col>36</xdr:col>
      <xdr:colOff>165100</xdr:colOff>
      <xdr:row>82</xdr:row>
      <xdr:rowOff>45901</xdr:rowOff>
    </xdr:to>
    <xdr:sp macro="" textlink="">
      <xdr:nvSpPr>
        <xdr:cNvPr id="371" name="楕円 370">
          <a:extLst>
            <a:ext uri="{FF2B5EF4-FFF2-40B4-BE49-F238E27FC236}">
              <a16:creationId xmlns:a16="http://schemas.microsoft.com/office/drawing/2014/main" id="{1671AFA9-75B8-494C-B345-F14FA12590AD}"/>
            </a:ext>
          </a:extLst>
        </xdr:cNvPr>
        <xdr:cNvSpPr/>
      </xdr:nvSpPr>
      <xdr:spPr>
        <a:xfrm>
          <a:off x="6921500" y="140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141188</xdr:rowOff>
    </xdr:from>
    <xdr:to>
      <xdr:col>41</xdr:col>
      <xdr:colOff>50800</xdr:colOff>
      <xdr:row>81</xdr:row>
      <xdr:rowOff>166551</xdr:rowOff>
    </xdr:to>
    <xdr:cxnSp macro="">
      <xdr:nvCxnSpPr>
        <xdr:cNvPr id="372" name="直線コネクタ 371">
          <a:extLst>
            <a:ext uri="{FF2B5EF4-FFF2-40B4-BE49-F238E27FC236}">
              <a16:creationId xmlns:a16="http://schemas.microsoft.com/office/drawing/2014/main" id="{FB1D5B1C-4D8F-4846-B59A-3FBFD2319C2A}"/>
            </a:ext>
          </a:extLst>
        </xdr:cNvPr>
        <xdr:cNvCxnSpPr/>
      </xdr:nvCxnSpPr>
      <xdr:spPr>
        <a:xfrm flipV="1">
          <a:off x="6972300" y="14028638"/>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D2B92DB6-CA35-4E2A-B32A-FF483350EBDA}"/>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753A58BE-6419-4FE2-B53C-6BC2696A056B}"/>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E263A2F0-421C-4D81-9686-5942A57CDFCA}"/>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70E57364-3467-4632-9BF7-F5AD4363BD52}"/>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157570</xdr:rowOff>
    </xdr:from>
    <xdr:ext cx="534377" cy="259045"/>
    <xdr:sp macro="" textlink="">
      <xdr:nvSpPr>
        <xdr:cNvPr id="377" name="n_1mainValue【公営住宅】&#10;一人当たり面積">
          <a:extLst>
            <a:ext uri="{FF2B5EF4-FFF2-40B4-BE49-F238E27FC236}">
              <a16:creationId xmlns:a16="http://schemas.microsoft.com/office/drawing/2014/main" id="{4B7A6A88-DFD4-4949-AB78-5E2AA2E6A9EB}"/>
            </a:ext>
          </a:extLst>
        </xdr:cNvPr>
        <xdr:cNvSpPr txBox="1"/>
      </xdr:nvSpPr>
      <xdr:spPr>
        <a:xfrm>
          <a:off x="9359411" y="133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15837</xdr:rowOff>
    </xdr:from>
    <xdr:ext cx="469744" cy="259045"/>
    <xdr:sp macro="" textlink="">
      <xdr:nvSpPr>
        <xdr:cNvPr id="378" name="n_2mainValue【公営住宅】&#10;一人当たり面積">
          <a:extLst>
            <a:ext uri="{FF2B5EF4-FFF2-40B4-BE49-F238E27FC236}">
              <a16:creationId xmlns:a16="http://schemas.microsoft.com/office/drawing/2014/main" id="{B75D84EA-7DBC-41E7-B62D-463DC8060260}"/>
            </a:ext>
          </a:extLst>
        </xdr:cNvPr>
        <xdr:cNvSpPr txBox="1"/>
      </xdr:nvSpPr>
      <xdr:spPr>
        <a:xfrm>
          <a:off x="8515427"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37065</xdr:rowOff>
    </xdr:from>
    <xdr:ext cx="469744" cy="259045"/>
    <xdr:sp macro="" textlink="">
      <xdr:nvSpPr>
        <xdr:cNvPr id="379" name="n_3mainValue【公営住宅】&#10;一人当たり面積">
          <a:extLst>
            <a:ext uri="{FF2B5EF4-FFF2-40B4-BE49-F238E27FC236}">
              <a16:creationId xmlns:a16="http://schemas.microsoft.com/office/drawing/2014/main" id="{A55B3F0F-441B-4968-9BA0-F91A1EE0E374}"/>
            </a:ext>
          </a:extLst>
        </xdr:cNvPr>
        <xdr:cNvSpPr txBox="1"/>
      </xdr:nvSpPr>
      <xdr:spPr>
        <a:xfrm>
          <a:off x="7626427" y="137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62428</xdr:rowOff>
    </xdr:from>
    <xdr:ext cx="469744" cy="259045"/>
    <xdr:sp macro="" textlink="">
      <xdr:nvSpPr>
        <xdr:cNvPr id="380" name="n_4mainValue【公営住宅】&#10;一人当たり面積">
          <a:extLst>
            <a:ext uri="{FF2B5EF4-FFF2-40B4-BE49-F238E27FC236}">
              <a16:creationId xmlns:a16="http://schemas.microsoft.com/office/drawing/2014/main" id="{99E22065-A522-4FDB-9961-68E781DFE16C}"/>
            </a:ext>
          </a:extLst>
        </xdr:cNvPr>
        <xdr:cNvSpPr txBox="1"/>
      </xdr:nvSpPr>
      <xdr:spPr>
        <a:xfrm>
          <a:off x="6737427" y="1377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2DE1040-1724-4847-8C26-9693E017BB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880C46B-DC76-43AC-AF6B-4D2A7CA590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001E081-C571-4F52-A144-5C7B1D52EB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33A8F5C-E509-465F-B34D-2A366FC1CA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BD3A06D-001B-4896-8AE7-A1FF9B38CA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324344B-26F3-4E7B-9211-3392AA4D9A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C829EC6-EBCA-4C2D-9573-D91166313A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F9167EA-91C7-49A8-8E2D-98A85337D6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A048B12-6F11-4EBD-8FD6-A38DD9BE78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A5F98F6-79B7-44B8-99A4-320D2A0FBA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328B98E-7067-4E0C-A519-F3493FE6A4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03ACC2B-8986-45F8-B5D9-DCF2FFFCA3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13985F0-C100-4CC1-AAA3-4DD40C1775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0531B79-B000-4536-AE38-13D9419426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C3DC15A-5D8E-4BBA-B85A-21FC2FAEA5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23AEAD7C-65A5-47FE-8505-73AD0E1A1A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C9727CC-4363-4AEF-97B3-F0B1057A54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3813ADA-0D1F-4F1C-B746-B2513DD84D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937311F-821E-4EE2-A0F4-A5E5F963C7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CDB7DB0-09B7-4A85-A8AB-25CF0AFDA9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BDF5C08-F536-4738-B152-FF1A9551C7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C63EDAB-7726-4FD5-A5C6-53E7940946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DAD8722-A677-4B01-9543-A10AE54CD7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7BC9E87-7440-4EBB-893E-7C69D400EE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FDB29B7-A87C-489D-AC43-94A27A5B31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F5D1C4C-4F04-4617-B964-AB802942F2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E75B79B-1D4B-46F9-8986-6CAA27CFB1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6FB887F-8804-4297-838A-E9F888A967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5559C7E-C2BC-458C-8FCA-C977820C4B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92233E15-46F8-40CF-9668-D5B023D647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316C4D0-1729-4A71-B289-D27AC7EE1E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8C17A764-638F-457E-87C4-2A26460373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890F772-9778-4650-B5CC-EA2F69EC8F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C999DC8C-4579-4A32-87E5-204E049F8D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69E53C9-E16C-481D-8EBA-449A0392106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9D5F1C05-3ACA-42D8-A78D-36FE3099DD6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4073576-8611-4625-9CB8-0B24F53B3BB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DDBCC521-5022-4CD9-8BAF-3108578892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E7E968D8-F292-4ADA-9B50-D3C8DB6014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0BB7017-935A-425B-87A1-6D827D06F7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464D445-04FD-4497-82E3-D07952CA85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52AF842-FB13-45BE-A049-59F904507CF4}"/>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A53E0507-B1C1-4816-BA73-BFCF3762DDF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F06A1CEB-4AEA-43C1-95E7-68431E77B96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431E8296-F3F1-4A5B-97A0-3FED62289129}"/>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966CE6DC-7664-40EF-8BB1-D4E8D5677116}"/>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1BB56DE1-9F3D-4A27-921E-0D923ACE4326}"/>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40835E48-A891-41E1-AE6E-4E94D0C232DE}"/>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75665C14-8105-4B7F-99F8-E9EE571325B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A1780F23-3334-4E7A-A139-738D01973032}"/>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B80DAC7C-CE55-41BD-A7CB-F23CC043A495}"/>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FB6AC5A1-93FC-4417-8520-FEC0E6E0356F}"/>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3E38E76-35EA-46F7-9806-7F39F69E3C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D1C264B-A026-4469-AE02-CF68A9D6DB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BBF0C38-B708-4CD3-8CB9-8DC1EAC16F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E31AB58-30F0-4660-96DF-3D60BB8121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10BF1B4-3FED-4F31-A475-D211849B83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8" name="楕円 437">
          <a:extLst>
            <a:ext uri="{FF2B5EF4-FFF2-40B4-BE49-F238E27FC236}">
              <a16:creationId xmlns:a16="http://schemas.microsoft.com/office/drawing/2014/main" id="{215E39D4-6C23-4A04-A047-32F79C08F52F}"/>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9" name="【認定こども園・幼稚園・保育所】&#10;有形固定資産減価償却率該当値テキスト">
          <a:extLst>
            <a:ext uri="{FF2B5EF4-FFF2-40B4-BE49-F238E27FC236}">
              <a16:creationId xmlns:a16="http://schemas.microsoft.com/office/drawing/2014/main" id="{1E52A57D-0E08-43FD-A167-2908A40DC6AF}"/>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40" name="楕円 439">
          <a:extLst>
            <a:ext uri="{FF2B5EF4-FFF2-40B4-BE49-F238E27FC236}">
              <a16:creationId xmlns:a16="http://schemas.microsoft.com/office/drawing/2014/main" id="{10273864-9067-4891-A026-AD6ACB1D9DEF}"/>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1" name="直線コネクタ 440">
          <a:extLst>
            <a:ext uri="{FF2B5EF4-FFF2-40B4-BE49-F238E27FC236}">
              <a16:creationId xmlns:a16="http://schemas.microsoft.com/office/drawing/2014/main" id="{5EEFF7BA-74E6-48A7-8907-F93BB426418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2" name="楕円 441">
          <a:extLst>
            <a:ext uri="{FF2B5EF4-FFF2-40B4-BE49-F238E27FC236}">
              <a16:creationId xmlns:a16="http://schemas.microsoft.com/office/drawing/2014/main" id="{4CD670E1-A094-4F54-A2DB-5D48C383D976}"/>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3" name="直線コネクタ 442">
          <a:extLst>
            <a:ext uri="{FF2B5EF4-FFF2-40B4-BE49-F238E27FC236}">
              <a16:creationId xmlns:a16="http://schemas.microsoft.com/office/drawing/2014/main" id="{6911C087-3BA2-4ED8-A39E-885A0EF42BBC}"/>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4" name="楕円 443">
          <a:extLst>
            <a:ext uri="{FF2B5EF4-FFF2-40B4-BE49-F238E27FC236}">
              <a16:creationId xmlns:a16="http://schemas.microsoft.com/office/drawing/2014/main" id="{92064C75-4FB4-45BD-A2B6-0E7CE19A03A4}"/>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5" name="直線コネクタ 444">
          <a:extLst>
            <a:ext uri="{FF2B5EF4-FFF2-40B4-BE49-F238E27FC236}">
              <a16:creationId xmlns:a16="http://schemas.microsoft.com/office/drawing/2014/main" id="{DB3537F1-DB65-4998-8455-C64E6A68EE88}"/>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6" name="楕円 445">
          <a:extLst>
            <a:ext uri="{FF2B5EF4-FFF2-40B4-BE49-F238E27FC236}">
              <a16:creationId xmlns:a16="http://schemas.microsoft.com/office/drawing/2014/main" id="{C0589587-3F24-4B9F-8D68-8FC20503F4AA}"/>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7" name="直線コネクタ 446">
          <a:extLst>
            <a:ext uri="{FF2B5EF4-FFF2-40B4-BE49-F238E27FC236}">
              <a16:creationId xmlns:a16="http://schemas.microsoft.com/office/drawing/2014/main" id="{5DA9368D-5D61-46B9-8F8D-BC52C175817B}"/>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8EDFFDC-3F3F-4E44-BF9B-3084356E4C77}"/>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48EAC92D-1F1E-47EE-8EB8-0400B3E29B1A}"/>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168A8E28-6543-480F-A532-F4D605167A36}"/>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99C1F383-3FDF-4731-8242-E888D7555F2B}"/>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2" name="n_1mainValue【認定こども園・幼稚園・保育所】&#10;有形固定資産減価償却率">
          <a:extLst>
            <a:ext uri="{FF2B5EF4-FFF2-40B4-BE49-F238E27FC236}">
              <a16:creationId xmlns:a16="http://schemas.microsoft.com/office/drawing/2014/main" id="{DE87A9F2-2242-4E6B-8395-DA2194A10EF6}"/>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3" name="n_2mainValue【認定こども園・幼稚園・保育所】&#10;有形固定資産減価償却率">
          <a:extLst>
            <a:ext uri="{FF2B5EF4-FFF2-40B4-BE49-F238E27FC236}">
              <a16:creationId xmlns:a16="http://schemas.microsoft.com/office/drawing/2014/main" id="{C97EC6D1-57F7-48A5-9AEC-9CE038524B7C}"/>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4" name="n_3mainValue【認定こども園・幼稚園・保育所】&#10;有形固定資産減価償却率">
          <a:extLst>
            <a:ext uri="{FF2B5EF4-FFF2-40B4-BE49-F238E27FC236}">
              <a16:creationId xmlns:a16="http://schemas.microsoft.com/office/drawing/2014/main" id="{145F54D1-20F7-49D8-9C45-A860396CF279}"/>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5" name="n_4mainValue【認定こども園・幼稚園・保育所】&#10;有形固定資産減価償却率">
          <a:extLst>
            <a:ext uri="{FF2B5EF4-FFF2-40B4-BE49-F238E27FC236}">
              <a16:creationId xmlns:a16="http://schemas.microsoft.com/office/drawing/2014/main" id="{F2CE233C-8C04-4BAC-81FA-F0B6AF7B25E1}"/>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508396E-910A-4951-B776-1AC1B1E68C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67DE52F-2001-4482-8FF1-25D22A71FA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863E0705-2C2D-4A35-BAE7-B2BFD4715A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628206B1-5413-4E05-A389-232D532C8D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94E2F07-1E14-4FDC-BAD8-A1535BCEAB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1D05A688-3021-4A2E-B28A-51CF1418F4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F285CEE-E514-4674-A6DE-1F041631FD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E7B38C4-7F25-475E-A511-375DE2CBB9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EE051FD3-FEBD-40E8-A2BA-2839C078AE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148E1B3C-070A-4641-92CD-18285445BB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50495BE2-B16D-4F93-9E27-C5CE71B8AC8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101114B6-CEC3-4B48-B1DE-AE19E6BB39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4DB416F-AB19-491F-AD28-6DB2E725A6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C6F58B6B-45A3-48A9-A6B0-2A40EF3FA84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BF7A73E6-979D-4F79-8509-BE812BE312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18DDBA83-4FCC-4D6A-8108-A04000846F0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9B925F4-F567-45F9-B1D9-B2F1B0CA56B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67160B2A-2D5F-47AF-846D-5B09C5C35F9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122B48D-C364-44EF-8EB6-1CC77B919A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3570A08-FEEB-4C60-883A-D3F643765A1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96C8193-C7F1-47E2-BB25-B1A1DB8EDD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CFD55584-7754-4484-916F-EC26A43C27C9}"/>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3103DB7-F26F-4B8D-A492-341632995B86}"/>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D28A6D1D-2305-41C9-A619-E952059AAAB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8AE1C3A-86F7-472D-BFA5-8C5AC54CD2E5}"/>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53753250-FC00-4A17-B52E-42BD96C178EE}"/>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AAA96A1-1A5B-43A8-A907-78D2D1F99059}"/>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E1CF8ABA-58D5-43E3-AF80-160856B70D43}"/>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97309156-0C6D-477B-9978-095187C225A3}"/>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21413444-477C-4C53-9766-7334AE00A76A}"/>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67DB6062-B9CB-4EC8-9745-A2D72348573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7A054129-CE90-4F5F-95F5-4DC552FB64F6}"/>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AC465AA-2AA3-4087-B1EF-14E0FD0FA6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AE888B6-8E0E-4E8E-B2AD-F1A96B6BBF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984562A-2437-4413-BA49-32F103F789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54E49B3-9EF7-419D-B55E-928CE74B99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135DF31-ADE4-4CAA-8F8A-09211BE948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67463</xdr:rowOff>
    </xdr:from>
    <xdr:to>
      <xdr:col>116</xdr:col>
      <xdr:colOff>114300</xdr:colOff>
      <xdr:row>38</xdr:row>
      <xdr:rowOff>169063</xdr:rowOff>
    </xdr:to>
    <xdr:sp macro="" textlink="">
      <xdr:nvSpPr>
        <xdr:cNvPr id="493" name="楕円 492">
          <a:extLst>
            <a:ext uri="{FF2B5EF4-FFF2-40B4-BE49-F238E27FC236}">
              <a16:creationId xmlns:a16="http://schemas.microsoft.com/office/drawing/2014/main" id="{BCCF9210-9792-40E3-90BB-AD152950E0CB}"/>
            </a:ext>
          </a:extLst>
        </xdr:cNvPr>
        <xdr:cNvSpPr/>
      </xdr:nvSpPr>
      <xdr:spPr>
        <a:xfrm>
          <a:off x="22110700" y="65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90340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76AFF45-D62C-469E-A404-B825016E1463}"/>
            </a:ext>
          </a:extLst>
        </xdr:cNvPr>
        <xdr:cNvSpPr txBox="1"/>
      </xdr:nvSpPr>
      <xdr:spPr>
        <a:xfrm>
          <a:off x="22199600" y="64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83007</xdr:rowOff>
    </xdr:from>
    <xdr:to>
      <xdr:col>112</xdr:col>
      <xdr:colOff>38100</xdr:colOff>
      <xdr:row>39</xdr:row>
      <xdr:rowOff>13157</xdr:rowOff>
    </xdr:to>
    <xdr:sp macro="" textlink="">
      <xdr:nvSpPr>
        <xdr:cNvPr id="495" name="楕円 494">
          <a:extLst>
            <a:ext uri="{FF2B5EF4-FFF2-40B4-BE49-F238E27FC236}">
              <a16:creationId xmlns:a16="http://schemas.microsoft.com/office/drawing/2014/main" id="{ED9BC390-8042-4173-9D8B-F2283FA2A87E}"/>
            </a:ext>
          </a:extLst>
        </xdr:cNvPr>
        <xdr:cNvSpPr/>
      </xdr:nvSpPr>
      <xdr:spPr>
        <a:xfrm>
          <a:off x="212725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118263</xdr:rowOff>
    </xdr:from>
    <xdr:to>
      <xdr:col>116</xdr:col>
      <xdr:colOff>63500</xdr:colOff>
      <xdr:row>38</xdr:row>
      <xdr:rowOff>133807</xdr:rowOff>
    </xdr:to>
    <xdr:cxnSp macro="">
      <xdr:nvCxnSpPr>
        <xdr:cNvPr id="496" name="直線コネクタ 495">
          <a:extLst>
            <a:ext uri="{FF2B5EF4-FFF2-40B4-BE49-F238E27FC236}">
              <a16:creationId xmlns:a16="http://schemas.microsoft.com/office/drawing/2014/main" id="{ED0FAFD6-BF98-4F0E-B763-3B5406A59A71}"/>
            </a:ext>
          </a:extLst>
        </xdr:cNvPr>
        <xdr:cNvCxnSpPr/>
      </xdr:nvCxnSpPr>
      <xdr:spPr>
        <a:xfrm flipV="1">
          <a:off x="21323300" y="6633363"/>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7" name="楕円 496">
          <a:extLst>
            <a:ext uri="{FF2B5EF4-FFF2-40B4-BE49-F238E27FC236}">
              <a16:creationId xmlns:a16="http://schemas.microsoft.com/office/drawing/2014/main" id="{24BB430E-47CA-4320-B831-D63C7C4CD734}"/>
            </a:ext>
          </a:extLst>
        </xdr:cNvPr>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133807</xdr:rowOff>
    </xdr:from>
    <xdr:to>
      <xdr:col>111</xdr:col>
      <xdr:colOff>177800</xdr:colOff>
      <xdr:row>39</xdr:row>
      <xdr:rowOff>128778</xdr:rowOff>
    </xdr:to>
    <xdr:cxnSp macro="">
      <xdr:nvCxnSpPr>
        <xdr:cNvPr id="498" name="直線コネクタ 497">
          <a:extLst>
            <a:ext uri="{FF2B5EF4-FFF2-40B4-BE49-F238E27FC236}">
              <a16:creationId xmlns:a16="http://schemas.microsoft.com/office/drawing/2014/main" id="{2A957E32-5AB8-4C73-BAFC-7A341BEE20BA}"/>
            </a:ext>
          </a:extLst>
        </xdr:cNvPr>
        <xdr:cNvCxnSpPr/>
      </xdr:nvCxnSpPr>
      <xdr:spPr>
        <a:xfrm flipV="1">
          <a:off x="20434300" y="6648907"/>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86208</xdr:rowOff>
    </xdr:from>
    <xdr:to>
      <xdr:col>102</xdr:col>
      <xdr:colOff>165100</xdr:colOff>
      <xdr:row>40</xdr:row>
      <xdr:rowOff>16358</xdr:rowOff>
    </xdr:to>
    <xdr:sp macro="" textlink="">
      <xdr:nvSpPr>
        <xdr:cNvPr id="499" name="楕円 498">
          <a:extLst>
            <a:ext uri="{FF2B5EF4-FFF2-40B4-BE49-F238E27FC236}">
              <a16:creationId xmlns:a16="http://schemas.microsoft.com/office/drawing/2014/main" id="{DEB23C41-8C65-4A60-9613-AE3F558301C4}"/>
            </a:ext>
          </a:extLst>
        </xdr:cNvPr>
        <xdr:cNvSpPr/>
      </xdr:nvSpPr>
      <xdr:spPr>
        <a:xfrm>
          <a:off x="19494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137008</xdr:rowOff>
    </xdr:to>
    <xdr:cxnSp macro="">
      <xdr:nvCxnSpPr>
        <xdr:cNvPr id="500" name="直線コネクタ 499">
          <a:extLst>
            <a:ext uri="{FF2B5EF4-FFF2-40B4-BE49-F238E27FC236}">
              <a16:creationId xmlns:a16="http://schemas.microsoft.com/office/drawing/2014/main" id="{5D8CB390-0150-48A6-88FF-F337F1CB7426}"/>
            </a:ext>
          </a:extLst>
        </xdr:cNvPr>
        <xdr:cNvCxnSpPr/>
      </xdr:nvCxnSpPr>
      <xdr:spPr>
        <a:xfrm flipV="1">
          <a:off x="19545300" y="681532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92608</xdr:rowOff>
    </xdr:from>
    <xdr:to>
      <xdr:col>98</xdr:col>
      <xdr:colOff>38100</xdr:colOff>
      <xdr:row>40</xdr:row>
      <xdr:rowOff>22758</xdr:rowOff>
    </xdr:to>
    <xdr:sp macro="" textlink="">
      <xdr:nvSpPr>
        <xdr:cNvPr id="501" name="楕円 500">
          <a:extLst>
            <a:ext uri="{FF2B5EF4-FFF2-40B4-BE49-F238E27FC236}">
              <a16:creationId xmlns:a16="http://schemas.microsoft.com/office/drawing/2014/main" id="{9AA15674-4106-44FB-BD4B-21E90118A436}"/>
            </a:ext>
          </a:extLst>
        </xdr:cNvPr>
        <xdr:cNvSpPr/>
      </xdr:nvSpPr>
      <xdr:spPr>
        <a:xfrm>
          <a:off x="18605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137008</xdr:rowOff>
    </xdr:from>
    <xdr:to>
      <xdr:col>102</xdr:col>
      <xdr:colOff>114300</xdr:colOff>
      <xdr:row>39</xdr:row>
      <xdr:rowOff>143408</xdr:rowOff>
    </xdr:to>
    <xdr:cxnSp macro="">
      <xdr:nvCxnSpPr>
        <xdr:cNvPr id="502" name="直線コネクタ 501">
          <a:extLst>
            <a:ext uri="{FF2B5EF4-FFF2-40B4-BE49-F238E27FC236}">
              <a16:creationId xmlns:a16="http://schemas.microsoft.com/office/drawing/2014/main" id="{9190F0EF-1BA4-4B4A-B71E-C024DD717E44}"/>
            </a:ext>
          </a:extLst>
        </xdr:cNvPr>
        <xdr:cNvCxnSpPr/>
      </xdr:nvCxnSpPr>
      <xdr:spPr>
        <a:xfrm flipV="1">
          <a:off x="18656300" y="682355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F9034A5-BDEC-432E-849C-0540087A72AA}"/>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49D6597-64A3-42CB-A7BE-16B3B704FE07}"/>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15C5892-368B-4EE4-8BB2-91D46914B0F2}"/>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E63B53F-3561-4DE7-A540-B2757F20F4DA}"/>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29684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A5A4B50-2E3A-4DD5-A5FA-961EB8B80937}"/>
            </a:ext>
          </a:extLst>
        </xdr:cNvPr>
        <xdr:cNvSpPr txBox="1"/>
      </xdr:nvSpPr>
      <xdr:spPr>
        <a:xfrm>
          <a:off x="21075727" y="63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D9139C77-0A84-4B5B-B075-80585D84D10A}"/>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7485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B260AE8-1A19-4CCF-B4B3-84C0CAF703B7}"/>
            </a:ext>
          </a:extLst>
        </xdr:cNvPr>
        <xdr:cNvSpPr txBox="1"/>
      </xdr:nvSpPr>
      <xdr:spPr>
        <a:xfrm>
          <a:off x="19310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13885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38BD678-64A6-4CC1-BB98-DC2CA0CC845E}"/>
            </a:ext>
          </a:extLst>
        </xdr:cNvPr>
        <xdr:cNvSpPr txBox="1"/>
      </xdr:nvSpPr>
      <xdr:spPr>
        <a:xfrm>
          <a:off x="184214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1BDB7E-2F9A-4701-83A9-5F35931B68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BA02AB5-B375-4579-BE9A-F24603FA73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6379A39-FB7E-4E81-B593-FCDD97C375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42CF65F-253E-4FE2-AA89-BA391A18E2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4606BC5-370A-4DE6-9FA0-A1DF685050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A0E8CDD-4B03-4EF7-9AFD-DE9E35C900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1B23A61-9E48-46A4-9D15-6134805D9E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A3B62168-A7E7-4950-AE28-09F2E9D9BD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C2F83CD-C8B6-4B31-971B-115E5CB910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9F11542-7668-46C9-9025-DBF24BF57D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01F6B5E-4007-4624-9817-78C1300A9A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2B1CFA5-609B-4E3A-8C1D-2A89BA4A5E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5065537-2094-46B4-B098-2D47375076E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3471327-11BE-4A31-B9D9-19B9F095AD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D02A404-5BF4-4CE4-AC3B-00DFDA47A0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81226E5-2089-4D17-A810-1FA825E9AF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BD7C80A-1D07-4555-99DA-F9CE3AAD88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4FFC642-A7B2-4A13-A49A-57D63ED0DEE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884C7D5-C4B0-4F8C-8A8F-C5363622F65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3B290DF-A539-4AB9-8329-ED5E60BB87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0B64998-4B29-4F6C-85E1-184F3886E9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8649052-5CB4-4CA1-9D30-7622EBA192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8F295D07-4EEB-45F3-8DC0-C09B3C00C71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6C1AFBE-DAAE-4126-A47D-2620634158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3C8650F1-3B7D-49EE-88E4-CFD458D3551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6611513-49B3-4275-B15E-25CD55DE2694}"/>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7A2AD480-1F84-4DE3-B750-BC20161C0B82}"/>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26EC7C0-5007-4B85-9229-07608966EABD}"/>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F7F36136-77EB-4EA7-A648-947C6BF07A4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962E3DA-C1A4-44B8-89DF-AC538FDC8B97}"/>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9F9965AC-4645-4193-816D-C02BABFDD3F3}"/>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E92C2DD9-C4CF-4EED-9301-6AD32D401E7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13A6EBF0-CEC4-4F96-B4F5-ADF4C63E1F1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D9CE0DD6-11EE-4801-B016-51D0AE8CBEE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1A457156-FF15-428D-99E9-A6674CA07049}"/>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AFFDF22-B7CA-488F-9F2F-27B416E34D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36AC5FA-34F0-4593-8436-7EBA66AE6C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576C0C9-B1A1-4294-8ABA-2C879F80C5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A21738F-4AC3-4E28-9E52-05606B2151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69720C0-05D8-4F36-9EEC-EEB0085813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51" name="楕円 550">
          <a:extLst>
            <a:ext uri="{FF2B5EF4-FFF2-40B4-BE49-F238E27FC236}">
              <a16:creationId xmlns:a16="http://schemas.microsoft.com/office/drawing/2014/main" id="{AFD9ABD6-EAFC-460B-B697-211661235E2F}"/>
            </a:ext>
          </a:extLst>
        </xdr:cNvPr>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E9F2B9C-CC78-4D49-ACEA-5CB11C447FA7}"/>
            </a:ext>
          </a:extLst>
        </xdr:cNvPr>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553" name="楕円 552">
          <a:extLst>
            <a:ext uri="{FF2B5EF4-FFF2-40B4-BE49-F238E27FC236}">
              <a16:creationId xmlns:a16="http://schemas.microsoft.com/office/drawing/2014/main" id="{A7F48DCC-D087-4F29-93F4-C615F920D777}"/>
            </a:ext>
          </a:extLst>
        </xdr:cNvPr>
        <xdr:cNvSpPr/>
      </xdr:nvSpPr>
      <xdr:spPr>
        <a:xfrm>
          <a:off x="1543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146685</xdr:rowOff>
    </xdr:from>
    <xdr:to>
      <xdr:col>85</xdr:col>
      <xdr:colOff>127000</xdr:colOff>
      <xdr:row>61</xdr:row>
      <xdr:rowOff>118110</xdr:rowOff>
    </xdr:to>
    <xdr:cxnSp macro="">
      <xdr:nvCxnSpPr>
        <xdr:cNvPr id="554" name="直線コネクタ 553">
          <a:extLst>
            <a:ext uri="{FF2B5EF4-FFF2-40B4-BE49-F238E27FC236}">
              <a16:creationId xmlns:a16="http://schemas.microsoft.com/office/drawing/2014/main" id="{4FB82331-A5D1-4673-ABE1-72F1B48F9C6A}"/>
            </a:ext>
          </a:extLst>
        </xdr:cNvPr>
        <xdr:cNvCxnSpPr/>
      </xdr:nvCxnSpPr>
      <xdr:spPr>
        <a:xfrm>
          <a:off x="15481300" y="9747885"/>
          <a:ext cx="8382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55" name="楕円 554">
          <a:extLst>
            <a:ext uri="{FF2B5EF4-FFF2-40B4-BE49-F238E27FC236}">
              <a16:creationId xmlns:a16="http://schemas.microsoft.com/office/drawing/2014/main" id="{74DBF7BE-DAFF-4792-8399-F042A311503E}"/>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61</xdr:row>
      <xdr:rowOff>32385</xdr:rowOff>
    </xdr:to>
    <xdr:cxnSp macro="">
      <xdr:nvCxnSpPr>
        <xdr:cNvPr id="556" name="直線コネクタ 555">
          <a:extLst>
            <a:ext uri="{FF2B5EF4-FFF2-40B4-BE49-F238E27FC236}">
              <a16:creationId xmlns:a16="http://schemas.microsoft.com/office/drawing/2014/main" id="{62F0AC70-E856-46FA-9B81-2A9D391797AC}"/>
            </a:ext>
          </a:extLst>
        </xdr:cNvPr>
        <xdr:cNvCxnSpPr/>
      </xdr:nvCxnSpPr>
      <xdr:spPr>
        <a:xfrm flipV="1">
          <a:off x="14592300" y="9747885"/>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557" name="楕円 556">
          <a:extLst>
            <a:ext uri="{FF2B5EF4-FFF2-40B4-BE49-F238E27FC236}">
              <a16:creationId xmlns:a16="http://schemas.microsoft.com/office/drawing/2014/main" id="{6E6E16F5-6135-4EE9-A338-1915B025186B}"/>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32385</xdr:rowOff>
    </xdr:to>
    <xdr:cxnSp macro="">
      <xdr:nvCxnSpPr>
        <xdr:cNvPr id="558" name="直線コネクタ 557">
          <a:extLst>
            <a:ext uri="{FF2B5EF4-FFF2-40B4-BE49-F238E27FC236}">
              <a16:creationId xmlns:a16="http://schemas.microsoft.com/office/drawing/2014/main" id="{C4BA31D3-21E8-4F9C-89A7-5786A10939B1}"/>
            </a:ext>
          </a:extLst>
        </xdr:cNvPr>
        <xdr:cNvCxnSpPr/>
      </xdr:nvCxnSpPr>
      <xdr:spPr>
        <a:xfrm>
          <a:off x="13703300" y="104413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559" name="楕円 558">
          <a:extLst>
            <a:ext uri="{FF2B5EF4-FFF2-40B4-BE49-F238E27FC236}">
              <a16:creationId xmlns:a16="http://schemas.microsoft.com/office/drawing/2014/main" id="{A3E2D4C6-8DAA-4FE6-9F50-853596012C7B}"/>
            </a:ext>
          </a:extLst>
        </xdr:cNvPr>
        <xdr:cNvSpPr/>
      </xdr:nvSpPr>
      <xdr:spPr>
        <a:xfrm>
          <a:off x="1276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118110</xdr:rowOff>
    </xdr:from>
    <xdr:to>
      <xdr:col>71</xdr:col>
      <xdr:colOff>177800</xdr:colOff>
      <xdr:row>60</xdr:row>
      <xdr:rowOff>154305</xdr:rowOff>
    </xdr:to>
    <xdr:cxnSp macro="">
      <xdr:nvCxnSpPr>
        <xdr:cNvPr id="560" name="直線コネクタ 559">
          <a:extLst>
            <a:ext uri="{FF2B5EF4-FFF2-40B4-BE49-F238E27FC236}">
              <a16:creationId xmlns:a16="http://schemas.microsoft.com/office/drawing/2014/main" id="{47D3E7C7-77B0-442C-925C-45D6433FA667}"/>
            </a:ext>
          </a:extLst>
        </xdr:cNvPr>
        <xdr:cNvCxnSpPr/>
      </xdr:nvCxnSpPr>
      <xdr:spPr>
        <a:xfrm>
          <a:off x="12814300" y="104051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A7347601-E907-4517-BAEB-9E972BF5EE01}"/>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A77F2178-E80B-4079-B390-560C9AC8F024}"/>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21F4C3DE-B6FA-4EF1-A1EE-FB6F60081B52}"/>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A151183D-D60D-449D-888A-9AC8088B6DD5}"/>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42562</xdr:rowOff>
    </xdr:from>
    <xdr:ext cx="405111" cy="259045"/>
    <xdr:sp macro="" textlink="">
      <xdr:nvSpPr>
        <xdr:cNvPr id="565" name="n_1mainValue【学校施設】&#10;有形固定資産減価償却率">
          <a:extLst>
            <a:ext uri="{FF2B5EF4-FFF2-40B4-BE49-F238E27FC236}">
              <a16:creationId xmlns:a16="http://schemas.microsoft.com/office/drawing/2014/main" id="{AE8189FA-BA1E-4829-9F3D-AD0295CB2D77}"/>
            </a:ext>
          </a:extLst>
        </xdr:cNvPr>
        <xdr:cNvSpPr txBox="1"/>
      </xdr:nvSpPr>
      <xdr:spPr>
        <a:xfrm>
          <a:off x="15266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66" name="n_2mainValue【学校施設】&#10;有形固定資産減価償却率">
          <a:extLst>
            <a:ext uri="{FF2B5EF4-FFF2-40B4-BE49-F238E27FC236}">
              <a16:creationId xmlns:a16="http://schemas.microsoft.com/office/drawing/2014/main" id="{7DF0AA0F-0748-4981-A5E6-2119CCA30E68}"/>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567" name="n_3mainValue【学校施設】&#10;有形固定資産減価償却率">
          <a:extLst>
            <a:ext uri="{FF2B5EF4-FFF2-40B4-BE49-F238E27FC236}">
              <a16:creationId xmlns:a16="http://schemas.microsoft.com/office/drawing/2014/main" id="{6E2CE327-EDC5-400A-B664-4627DC3B1C58}"/>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568" name="n_4mainValue【学校施設】&#10;有形固定資産減価償却率">
          <a:extLst>
            <a:ext uri="{FF2B5EF4-FFF2-40B4-BE49-F238E27FC236}">
              <a16:creationId xmlns:a16="http://schemas.microsoft.com/office/drawing/2014/main" id="{3AF5A516-3827-42B1-B414-9477655CE38F}"/>
            </a:ext>
          </a:extLst>
        </xdr:cNvPr>
        <xdr:cNvSpPr txBox="1"/>
      </xdr:nvSpPr>
      <xdr:spPr>
        <a:xfrm>
          <a:off x="12611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948A8A1-AEEA-4B2B-A0B8-432DBA639F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5E262D5-16FB-4978-AE59-4173AC65B6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8AFFFE9-4E7C-4531-8946-75EFE927F9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A987578-354B-49C5-883C-CDE8BDC573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34234A7-EE64-440E-AAC5-C17EC4A64D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601CFB0-C952-473A-AFE6-D9B644DBB2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3954B50-034B-43C9-8665-E92EE1AD6F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43BF1A2-FEBF-4ABA-87CD-9304865411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5AF0A5D-47D3-43E1-BA5F-DD36023664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4767F35-4EE7-4C8D-94D2-3E9297AC4D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3115D9D-A5D4-4D67-B25A-A1FFEFD30F0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ABFA4E1-CACA-4BE6-B883-974CB0D592B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52F772A5-82F8-4471-9F9A-FDCB1A824A7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C632B0F1-C376-4312-A84B-B3BE6B8D277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7586A92F-AE53-4074-B06F-9618CC1C041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47B1A857-F61E-4149-A8EC-FAF8954A4EA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57BE92E-9303-4760-A78E-B1728B17A6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39D9B68D-CD7D-42FC-A8A7-F4C52840210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E37D2D1-0F9F-458D-B2C2-412CB0B064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9C1E82B-DA71-4DD1-A568-7C2EC35D718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7659CB5-BD8C-4A5D-B354-0F634829A0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40A2ACA9-9205-4C80-8A15-CE5A718EAD84}"/>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135A6D9D-F7CB-4903-93BA-21B1C093E8C2}"/>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9A03D938-8DAD-4A82-9521-3B0CECFC6775}"/>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F470A52B-8F49-4B6A-B87C-760FD8650AFC}"/>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730BF14D-992D-4FBB-B5CD-32C9B1102643}"/>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D7CF0493-27C6-4728-9030-D643C90D74BB}"/>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8BB8B3FD-25C9-429A-98B9-18BBDCBAF683}"/>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6424F82C-EA81-4278-83E7-D47A267459E6}"/>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AA36F11A-0591-4592-B4A8-D9BD39A56182}"/>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DDE0035-A630-4519-B074-867F34201A91}"/>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820FC432-A52A-4113-8C3C-9E2C1F4B0D79}"/>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F30F1C1-0774-4F5A-B151-50D646B82B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DD8CCE8-F72D-446F-BFE6-7EDFA1EF3C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83A2E3A-0BE3-4777-8482-E43BA605CC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1D2ADDA-EC93-430F-8A5A-F8E7DD9C37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E5B1F5-D8C6-48E9-BF54-739342F54D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70678</xdr:rowOff>
    </xdr:from>
    <xdr:to>
      <xdr:col>116</xdr:col>
      <xdr:colOff>114300</xdr:colOff>
      <xdr:row>63</xdr:row>
      <xdr:rowOff>828</xdr:rowOff>
    </xdr:to>
    <xdr:sp macro="" textlink="">
      <xdr:nvSpPr>
        <xdr:cNvPr id="606" name="楕円 605">
          <a:extLst>
            <a:ext uri="{FF2B5EF4-FFF2-40B4-BE49-F238E27FC236}">
              <a16:creationId xmlns:a16="http://schemas.microsoft.com/office/drawing/2014/main" id="{B7F99295-2977-4237-A5BC-9AA07B9C73E2}"/>
            </a:ext>
          </a:extLst>
        </xdr:cNvPr>
        <xdr:cNvSpPr/>
      </xdr:nvSpPr>
      <xdr:spPr>
        <a:xfrm>
          <a:off x="22110700" y="107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93555</xdr:rowOff>
    </xdr:from>
    <xdr:ext cx="469744" cy="259045"/>
    <xdr:sp macro="" textlink="">
      <xdr:nvSpPr>
        <xdr:cNvPr id="607" name="【学校施設】&#10;一人当たり面積該当値テキスト">
          <a:extLst>
            <a:ext uri="{FF2B5EF4-FFF2-40B4-BE49-F238E27FC236}">
              <a16:creationId xmlns:a16="http://schemas.microsoft.com/office/drawing/2014/main" id="{6A585817-E842-470F-88BA-60F3C7A6D1CF}"/>
            </a:ext>
          </a:extLst>
        </xdr:cNvPr>
        <xdr:cNvSpPr txBox="1"/>
      </xdr:nvSpPr>
      <xdr:spPr>
        <a:xfrm>
          <a:off x="22199600" y="1055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27656</xdr:rowOff>
    </xdr:from>
    <xdr:to>
      <xdr:col>112</xdr:col>
      <xdr:colOff>38100</xdr:colOff>
      <xdr:row>62</xdr:row>
      <xdr:rowOff>129256</xdr:rowOff>
    </xdr:to>
    <xdr:sp macro="" textlink="">
      <xdr:nvSpPr>
        <xdr:cNvPr id="608" name="楕円 607">
          <a:extLst>
            <a:ext uri="{FF2B5EF4-FFF2-40B4-BE49-F238E27FC236}">
              <a16:creationId xmlns:a16="http://schemas.microsoft.com/office/drawing/2014/main" id="{9005D71D-05DD-49C4-A59B-88B4871C73A2}"/>
            </a:ext>
          </a:extLst>
        </xdr:cNvPr>
        <xdr:cNvSpPr/>
      </xdr:nvSpPr>
      <xdr:spPr>
        <a:xfrm>
          <a:off x="21272500" y="106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78456</xdr:rowOff>
    </xdr:from>
    <xdr:to>
      <xdr:col>116</xdr:col>
      <xdr:colOff>63500</xdr:colOff>
      <xdr:row>62</xdr:row>
      <xdr:rowOff>121478</xdr:rowOff>
    </xdr:to>
    <xdr:cxnSp macro="">
      <xdr:nvCxnSpPr>
        <xdr:cNvPr id="609" name="直線コネクタ 608">
          <a:extLst>
            <a:ext uri="{FF2B5EF4-FFF2-40B4-BE49-F238E27FC236}">
              <a16:creationId xmlns:a16="http://schemas.microsoft.com/office/drawing/2014/main" id="{FDC56C37-26DE-4DB1-95C2-F316C9D2044D}"/>
            </a:ext>
          </a:extLst>
        </xdr:cNvPr>
        <xdr:cNvCxnSpPr/>
      </xdr:nvCxnSpPr>
      <xdr:spPr>
        <a:xfrm>
          <a:off x="21323300" y="10708356"/>
          <a:ext cx="8382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79365</xdr:rowOff>
    </xdr:from>
    <xdr:to>
      <xdr:col>107</xdr:col>
      <xdr:colOff>101600</xdr:colOff>
      <xdr:row>63</xdr:row>
      <xdr:rowOff>9515</xdr:rowOff>
    </xdr:to>
    <xdr:sp macro="" textlink="">
      <xdr:nvSpPr>
        <xdr:cNvPr id="610" name="楕円 609">
          <a:extLst>
            <a:ext uri="{FF2B5EF4-FFF2-40B4-BE49-F238E27FC236}">
              <a16:creationId xmlns:a16="http://schemas.microsoft.com/office/drawing/2014/main" id="{0175686B-B609-419C-AFC9-5B1409518083}"/>
            </a:ext>
          </a:extLst>
        </xdr:cNvPr>
        <xdr:cNvSpPr/>
      </xdr:nvSpPr>
      <xdr:spPr>
        <a:xfrm>
          <a:off x="20383500" y="10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78456</xdr:rowOff>
    </xdr:from>
    <xdr:to>
      <xdr:col>111</xdr:col>
      <xdr:colOff>177800</xdr:colOff>
      <xdr:row>62</xdr:row>
      <xdr:rowOff>130165</xdr:rowOff>
    </xdr:to>
    <xdr:cxnSp macro="">
      <xdr:nvCxnSpPr>
        <xdr:cNvPr id="611" name="直線コネクタ 610">
          <a:extLst>
            <a:ext uri="{FF2B5EF4-FFF2-40B4-BE49-F238E27FC236}">
              <a16:creationId xmlns:a16="http://schemas.microsoft.com/office/drawing/2014/main" id="{8DC807E1-65BE-4629-94A9-EDA7FA430DBA}"/>
            </a:ext>
          </a:extLst>
        </xdr:cNvPr>
        <xdr:cNvCxnSpPr/>
      </xdr:nvCxnSpPr>
      <xdr:spPr>
        <a:xfrm flipV="1">
          <a:off x="20434300" y="10708356"/>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84348</xdr:rowOff>
    </xdr:from>
    <xdr:to>
      <xdr:col>102</xdr:col>
      <xdr:colOff>165100</xdr:colOff>
      <xdr:row>63</xdr:row>
      <xdr:rowOff>14498</xdr:rowOff>
    </xdr:to>
    <xdr:sp macro="" textlink="">
      <xdr:nvSpPr>
        <xdr:cNvPr id="612" name="楕円 611">
          <a:extLst>
            <a:ext uri="{FF2B5EF4-FFF2-40B4-BE49-F238E27FC236}">
              <a16:creationId xmlns:a16="http://schemas.microsoft.com/office/drawing/2014/main" id="{CE6B4080-0E38-4D41-AA2E-EA3E06C80700}"/>
            </a:ext>
          </a:extLst>
        </xdr:cNvPr>
        <xdr:cNvSpPr/>
      </xdr:nvSpPr>
      <xdr:spPr>
        <a:xfrm>
          <a:off x="19494500" y="107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130165</xdr:rowOff>
    </xdr:from>
    <xdr:to>
      <xdr:col>107</xdr:col>
      <xdr:colOff>50800</xdr:colOff>
      <xdr:row>62</xdr:row>
      <xdr:rowOff>135148</xdr:rowOff>
    </xdr:to>
    <xdr:cxnSp macro="">
      <xdr:nvCxnSpPr>
        <xdr:cNvPr id="613" name="直線コネクタ 612">
          <a:extLst>
            <a:ext uri="{FF2B5EF4-FFF2-40B4-BE49-F238E27FC236}">
              <a16:creationId xmlns:a16="http://schemas.microsoft.com/office/drawing/2014/main" id="{E2926338-0B73-4ED1-9A39-1500DEB332E9}"/>
            </a:ext>
          </a:extLst>
        </xdr:cNvPr>
        <xdr:cNvCxnSpPr/>
      </xdr:nvCxnSpPr>
      <xdr:spPr>
        <a:xfrm flipV="1">
          <a:off x="19545300" y="10760065"/>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88052</xdr:rowOff>
    </xdr:from>
    <xdr:to>
      <xdr:col>98</xdr:col>
      <xdr:colOff>38100</xdr:colOff>
      <xdr:row>63</xdr:row>
      <xdr:rowOff>18202</xdr:rowOff>
    </xdr:to>
    <xdr:sp macro="" textlink="">
      <xdr:nvSpPr>
        <xdr:cNvPr id="614" name="楕円 613">
          <a:extLst>
            <a:ext uri="{FF2B5EF4-FFF2-40B4-BE49-F238E27FC236}">
              <a16:creationId xmlns:a16="http://schemas.microsoft.com/office/drawing/2014/main" id="{9140648F-9559-4824-BA42-2136800B698C}"/>
            </a:ext>
          </a:extLst>
        </xdr:cNvPr>
        <xdr:cNvSpPr/>
      </xdr:nvSpPr>
      <xdr:spPr>
        <a:xfrm>
          <a:off x="18605500" y="107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135148</xdr:rowOff>
    </xdr:from>
    <xdr:to>
      <xdr:col>102</xdr:col>
      <xdr:colOff>114300</xdr:colOff>
      <xdr:row>62</xdr:row>
      <xdr:rowOff>138852</xdr:rowOff>
    </xdr:to>
    <xdr:cxnSp macro="">
      <xdr:nvCxnSpPr>
        <xdr:cNvPr id="615" name="直線コネクタ 614">
          <a:extLst>
            <a:ext uri="{FF2B5EF4-FFF2-40B4-BE49-F238E27FC236}">
              <a16:creationId xmlns:a16="http://schemas.microsoft.com/office/drawing/2014/main" id="{57591019-0868-4468-A8AE-DF85A82D57C6}"/>
            </a:ext>
          </a:extLst>
        </xdr:cNvPr>
        <xdr:cNvCxnSpPr/>
      </xdr:nvCxnSpPr>
      <xdr:spPr>
        <a:xfrm flipV="1">
          <a:off x="18656300" y="10765048"/>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561B0FD-5567-40C2-8E21-B7180EEA2FAD}"/>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ACA2F944-A7B5-4270-B10F-B98A9D3F3B9F}"/>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B4FB66E2-4EA3-4423-9882-3C628EEF58AC}"/>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C20D7849-2D61-42EA-9E61-0A1FFE0271E8}"/>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145783</xdr:rowOff>
    </xdr:from>
    <xdr:ext cx="469744" cy="259045"/>
    <xdr:sp macro="" textlink="">
      <xdr:nvSpPr>
        <xdr:cNvPr id="620" name="n_1mainValue【学校施設】&#10;一人当たり面積">
          <a:extLst>
            <a:ext uri="{FF2B5EF4-FFF2-40B4-BE49-F238E27FC236}">
              <a16:creationId xmlns:a16="http://schemas.microsoft.com/office/drawing/2014/main" id="{43150DB8-C786-46C9-9015-E715F5DD1F61}"/>
            </a:ext>
          </a:extLst>
        </xdr:cNvPr>
        <xdr:cNvSpPr txBox="1"/>
      </xdr:nvSpPr>
      <xdr:spPr>
        <a:xfrm>
          <a:off x="21075727" y="1043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26042</xdr:rowOff>
    </xdr:from>
    <xdr:ext cx="469744" cy="259045"/>
    <xdr:sp macro="" textlink="">
      <xdr:nvSpPr>
        <xdr:cNvPr id="621" name="n_2mainValue【学校施設】&#10;一人当たり面積">
          <a:extLst>
            <a:ext uri="{FF2B5EF4-FFF2-40B4-BE49-F238E27FC236}">
              <a16:creationId xmlns:a16="http://schemas.microsoft.com/office/drawing/2014/main" id="{259432A9-B001-42B2-82BD-5C0095B13777}"/>
            </a:ext>
          </a:extLst>
        </xdr:cNvPr>
        <xdr:cNvSpPr txBox="1"/>
      </xdr:nvSpPr>
      <xdr:spPr>
        <a:xfrm>
          <a:off x="20199427" y="1048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31025</xdr:rowOff>
    </xdr:from>
    <xdr:ext cx="469744" cy="259045"/>
    <xdr:sp macro="" textlink="">
      <xdr:nvSpPr>
        <xdr:cNvPr id="622" name="n_3mainValue【学校施設】&#10;一人当たり面積">
          <a:extLst>
            <a:ext uri="{FF2B5EF4-FFF2-40B4-BE49-F238E27FC236}">
              <a16:creationId xmlns:a16="http://schemas.microsoft.com/office/drawing/2014/main" id="{948D2F7E-A64B-4F07-A9FF-AD19BDE74747}"/>
            </a:ext>
          </a:extLst>
        </xdr:cNvPr>
        <xdr:cNvSpPr txBox="1"/>
      </xdr:nvSpPr>
      <xdr:spPr>
        <a:xfrm>
          <a:off x="19310427" y="104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34729</xdr:rowOff>
    </xdr:from>
    <xdr:ext cx="469744" cy="259045"/>
    <xdr:sp macro="" textlink="">
      <xdr:nvSpPr>
        <xdr:cNvPr id="623" name="n_4mainValue【学校施設】&#10;一人当たり面積">
          <a:extLst>
            <a:ext uri="{FF2B5EF4-FFF2-40B4-BE49-F238E27FC236}">
              <a16:creationId xmlns:a16="http://schemas.microsoft.com/office/drawing/2014/main" id="{43DB9830-AD08-4977-9652-7926EDB63C7E}"/>
            </a:ext>
          </a:extLst>
        </xdr:cNvPr>
        <xdr:cNvSpPr txBox="1"/>
      </xdr:nvSpPr>
      <xdr:spPr>
        <a:xfrm>
          <a:off x="18421427" y="1049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8301897-04A3-498B-924B-E150FFF9AF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6DB1F40-150E-4137-8F86-9FD604213B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8B0F490-EED8-4621-8730-D3B3581009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0CC1CE5-CBCB-4B9F-9F05-64FC414212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6C346DC-17B7-4512-B9F1-FB5C00DCD4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29DEE9D-0D8A-4D14-8FC0-95CF7E45B8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ED47DE2-B06D-4C09-91EC-2A42867F2C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4A855E0-EC00-4586-8C63-A3BCC65335E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F146D4E8-808A-4E9C-9881-7CEB6FF77E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F2531D61-3238-4291-8F1D-D81A25D14B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57779A41-BD2B-462C-A72A-1F452E4209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4F6B6D9-E09B-4CEC-A85D-81BF6A1B6A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9E924411-FABE-4F5E-B766-4CCD8206DF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D95CD45C-F350-4D09-90B7-8365421410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217BFA5-C09F-478E-A04E-970393579D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F4639CA7-DFD7-45F2-83D1-64E7B117F32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7FECB92-3A0A-4E3D-A128-794C67C2FB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B64CEEB-CB6A-4C01-A20D-5F9EC57B7A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13C11BC-DAC8-468E-B619-A28AA34373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182248D-7693-43F9-83C2-D6DFC1EEF2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61FD6ED-9C10-4B9F-BB02-0C311C65FD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455F34D-F148-47A1-B981-4A461AB658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5796515-F5D6-486E-9001-CEE77A82E0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4C341055-E996-4DC0-A6D6-80892730C6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9EC46EB-3F79-4058-BF20-8830DDB646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56FE783-CDDD-467C-83AA-6691F51380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4692C6A-82DF-43F1-B76E-C6A369A983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D90E929-F2FB-409E-9728-2E25F24A8E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86FF2AFB-10D4-44AB-9436-3D6309F682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579B3ABA-84AE-4E69-9EE5-9C950486A0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E4BE8FB0-52A8-426F-A705-D1181E4E6F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8AD2FC6-E90A-49E8-A0EA-D2F9FD8993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EAA0D24-1F2B-4F5D-90F0-4CF98AC972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CD19B108-8D00-425F-B555-87413B6857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A9DFAA7-7644-485A-890D-209CE36FB7C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02EE763-C9EA-477E-BD1A-88E988161B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61D8325-1D93-4EE4-BDF4-F0A193972B6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6487841-E291-4C6A-9DF6-099B606C76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4FB01ACE-52BF-4D96-964B-751EFE9A41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A3253F73-85BA-4F3A-B596-42563AD84E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F2E0BA4A-2D1C-4FA1-B9B6-5FBE01FB88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C63B7E0C-FDA2-4757-82DC-BD073E260666}"/>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98E8F606-DAAB-4F86-A88D-812F304A8AD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8EF8C172-50A4-4A06-AEF7-651610688A0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8ADF3E7C-02FB-4329-8D79-D2F0F0F713E5}"/>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462E784F-C4D3-4A3F-97C5-B7F8E6E9C0A8}"/>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a:extLst>
            <a:ext uri="{FF2B5EF4-FFF2-40B4-BE49-F238E27FC236}">
              <a16:creationId xmlns:a16="http://schemas.microsoft.com/office/drawing/2014/main" id="{C386F6BA-F2B7-4A02-8A61-D5C36C76A526}"/>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BBEC1C0D-F48E-481D-926C-516DAD276749}"/>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C0137B60-AF75-40C9-921E-403DE44308DD}"/>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C9088373-8E9C-4E56-9BA0-C4E397748D49}"/>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F1868754-7FB8-4FE1-8119-1483CE70DB78}"/>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EF7195CD-3946-4738-B43D-A68F6A7CFDDA}"/>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584CE6C-75E6-40CF-9000-B30562E178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3D95BC0-769A-4A0B-B70A-19A4E5B56D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8C66809-39D7-46E7-A441-64B73104C0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ABF7C1-A01E-4C10-B0E8-77DF95FB0D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3EF0DFF-87AA-41AE-978A-585304274E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81" name="楕円 680">
          <a:extLst>
            <a:ext uri="{FF2B5EF4-FFF2-40B4-BE49-F238E27FC236}">
              <a16:creationId xmlns:a16="http://schemas.microsoft.com/office/drawing/2014/main" id="{795028B3-5B93-44DA-811F-47E7F3E36565}"/>
            </a:ext>
          </a:extLst>
        </xdr:cNvPr>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2557</xdr:rowOff>
    </xdr:from>
    <xdr:ext cx="405111" cy="259045"/>
    <xdr:sp macro="" textlink="">
      <xdr:nvSpPr>
        <xdr:cNvPr id="682" name="【公民館】&#10;有形固定資産減価償却率該当値テキスト">
          <a:extLst>
            <a:ext uri="{FF2B5EF4-FFF2-40B4-BE49-F238E27FC236}">
              <a16:creationId xmlns:a16="http://schemas.microsoft.com/office/drawing/2014/main" id="{9DF3FBFD-7345-4E74-BBE1-452580B36CB7}"/>
            </a:ext>
          </a:extLst>
        </xdr:cNvPr>
        <xdr:cNvSpPr txBox="1"/>
      </xdr:nvSpPr>
      <xdr:spPr>
        <a:xfrm>
          <a:off x="16357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3" name="楕円 682">
          <a:extLst>
            <a:ext uri="{FF2B5EF4-FFF2-40B4-BE49-F238E27FC236}">
              <a16:creationId xmlns:a16="http://schemas.microsoft.com/office/drawing/2014/main" id="{C008E9B2-A816-4353-97B4-5D01872B2488}"/>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30480</xdr:rowOff>
    </xdr:to>
    <xdr:cxnSp macro="">
      <xdr:nvCxnSpPr>
        <xdr:cNvPr id="684" name="直線コネクタ 683">
          <a:extLst>
            <a:ext uri="{FF2B5EF4-FFF2-40B4-BE49-F238E27FC236}">
              <a16:creationId xmlns:a16="http://schemas.microsoft.com/office/drawing/2014/main" id="{96D458F7-A058-401D-B76D-4CB1E71A09CA}"/>
            </a:ext>
          </a:extLst>
        </xdr:cNvPr>
        <xdr:cNvCxnSpPr/>
      </xdr:nvCxnSpPr>
      <xdr:spPr>
        <a:xfrm>
          <a:off x="15481300" y="17998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5" name="楕円 684">
          <a:extLst>
            <a:ext uri="{FF2B5EF4-FFF2-40B4-BE49-F238E27FC236}">
              <a16:creationId xmlns:a16="http://schemas.microsoft.com/office/drawing/2014/main" id="{3981E0CC-F2D5-4275-99FF-A910C45D4DBE}"/>
            </a:ext>
          </a:extLst>
        </xdr:cNvPr>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167639</xdr:rowOff>
    </xdr:to>
    <xdr:cxnSp macro="">
      <xdr:nvCxnSpPr>
        <xdr:cNvPr id="686" name="直線コネクタ 685">
          <a:extLst>
            <a:ext uri="{FF2B5EF4-FFF2-40B4-BE49-F238E27FC236}">
              <a16:creationId xmlns:a16="http://schemas.microsoft.com/office/drawing/2014/main" id="{EA7B71BC-E85D-48A3-B295-D2A7EACD0A76}"/>
            </a:ext>
          </a:extLst>
        </xdr:cNvPr>
        <xdr:cNvCxnSpPr/>
      </xdr:nvCxnSpPr>
      <xdr:spPr>
        <a:xfrm>
          <a:off x="14592300" y="179445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687" name="楕円 686">
          <a:extLst>
            <a:ext uri="{FF2B5EF4-FFF2-40B4-BE49-F238E27FC236}">
              <a16:creationId xmlns:a16="http://schemas.microsoft.com/office/drawing/2014/main" id="{17E99204-00E5-4AFB-8446-1C5322B6AA7C}"/>
            </a:ext>
          </a:extLst>
        </xdr:cNvPr>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113756</xdr:rowOff>
    </xdr:to>
    <xdr:cxnSp macro="">
      <xdr:nvCxnSpPr>
        <xdr:cNvPr id="688" name="直線コネクタ 687">
          <a:extLst>
            <a:ext uri="{FF2B5EF4-FFF2-40B4-BE49-F238E27FC236}">
              <a16:creationId xmlns:a16="http://schemas.microsoft.com/office/drawing/2014/main" id="{E2418DC8-0FA6-47C2-ACF6-FBD7DB4D704F}"/>
            </a:ext>
          </a:extLst>
        </xdr:cNvPr>
        <xdr:cNvCxnSpPr/>
      </xdr:nvCxnSpPr>
      <xdr:spPr>
        <a:xfrm>
          <a:off x="13703300" y="179004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689" name="楕円 688">
          <a:extLst>
            <a:ext uri="{FF2B5EF4-FFF2-40B4-BE49-F238E27FC236}">
              <a16:creationId xmlns:a16="http://schemas.microsoft.com/office/drawing/2014/main" id="{A6B5E2F5-A642-47E5-8926-A34CE458A033}"/>
            </a:ext>
          </a:extLst>
        </xdr:cNvPr>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48442</xdr:rowOff>
    </xdr:from>
    <xdr:to>
      <xdr:col>71</xdr:col>
      <xdr:colOff>177800</xdr:colOff>
      <xdr:row>104</xdr:row>
      <xdr:rowOff>69669</xdr:rowOff>
    </xdr:to>
    <xdr:cxnSp macro="">
      <xdr:nvCxnSpPr>
        <xdr:cNvPr id="690" name="直線コネクタ 689">
          <a:extLst>
            <a:ext uri="{FF2B5EF4-FFF2-40B4-BE49-F238E27FC236}">
              <a16:creationId xmlns:a16="http://schemas.microsoft.com/office/drawing/2014/main" id="{90DAE4DD-BB75-4A27-B036-467342C5E33C}"/>
            </a:ext>
          </a:extLst>
        </xdr:cNvPr>
        <xdr:cNvCxnSpPr/>
      </xdr:nvCxnSpPr>
      <xdr:spPr>
        <a:xfrm>
          <a:off x="12814300" y="1787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a:extLst>
            <a:ext uri="{FF2B5EF4-FFF2-40B4-BE49-F238E27FC236}">
              <a16:creationId xmlns:a16="http://schemas.microsoft.com/office/drawing/2014/main" id="{9E1938D2-E2B6-4BA1-A9B0-7DB97D55A78D}"/>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a:extLst>
            <a:ext uri="{FF2B5EF4-FFF2-40B4-BE49-F238E27FC236}">
              <a16:creationId xmlns:a16="http://schemas.microsoft.com/office/drawing/2014/main" id="{F0AECFF9-749B-4C37-8D74-6174CB0F10E0}"/>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9D1130A0-344B-4ACC-9798-EF2BEAB2B846}"/>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a:extLst>
            <a:ext uri="{FF2B5EF4-FFF2-40B4-BE49-F238E27FC236}">
              <a16:creationId xmlns:a16="http://schemas.microsoft.com/office/drawing/2014/main" id="{81431387-3442-4B38-B208-BE6FEBBCD74E}"/>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95" name="n_1mainValue【公民館】&#10;有形固定資産減価償却率">
          <a:extLst>
            <a:ext uri="{FF2B5EF4-FFF2-40B4-BE49-F238E27FC236}">
              <a16:creationId xmlns:a16="http://schemas.microsoft.com/office/drawing/2014/main" id="{E404AF03-2EA7-44FB-AB50-FB2BBA6E105D}"/>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96" name="n_2mainValue【公民館】&#10;有形固定資産減価償却率">
          <a:extLst>
            <a:ext uri="{FF2B5EF4-FFF2-40B4-BE49-F238E27FC236}">
              <a16:creationId xmlns:a16="http://schemas.microsoft.com/office/drawing/2014/main" id="{2D891FF7-995E-4485-AA23-908858088DC6}"/>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697" name="n_3mainValue【公民館】&#10;有形固定資産減価償却率">
          <a:extLst>
            <a:ext uri="{FF2B5EF4-FFF2-40B4-BE49-F238E27FC236}">
              <a16:creationId xmlns:a16="http://schemas.microsoft.com/office/drawing/2014/main" id="{0259C0A6-F9DB-4728-A471-675B8D0F032C}"/>
            </a:ext>
          </a:extLst>
        </xdr:cNvPr>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698" name="n_4mainValue【公民館】&#10;有形固定資産減価償却率">
          <a:extLst>
            <a:ext uri="{FF2B5EF4-FFF2-40B4-BE49-F238E27FC236}">
              <a16:creationId xmlns:a16="http://schemas.microsoft.com/office/drawing/2014/main" id="{8ED95581-1F33-4657-8BB8-4849B3683F7B}"/>
            </a:ext>
          </a:extLst>
        </xdr:cNvPr>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3508B60-BBD8-4CA7-B7D7-F0F1239E0C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1F6946B3-DC36-41F0-B903-5D112F6709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7F03F3DE-5DC6-4A03-AEBC-24B8230AF5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3CD97676-8F4C-4A8F-B61E-E6B57A366D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1938C11-EECF-49BE-81DB-48E8D643CA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24DF23AD-C968-4B11-B4B9-FF79A1CB10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3A0282E-F787-4890-A608-5B059A5A92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670F34E-3FAE-4A52-9876-E273AAF4ED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6A44A5C4-D5BA-4EDA-9002-179190BC6D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A7BA0D9D-56E3-45CC-AFFE-4E9DF3FAB4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5BD57124-7B2C-485D-8B91-5F7381EDC16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FE466722-EFE2-437E-AE04-C58282EBD04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2DBFB756-C3DF-4E66-9517-95D15BAE6D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36B47768-8945-48CC-92A8-97F1FD4090F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CFE3C4D1-ABBE-46DB-94F3-8F1E6B0120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21D519D3-2C39-4B43-87A0-67FF5C37E59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F9F586E0-6AD3-480C-85C3-AD5FA9D9E9F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4C85040C-A66A-4BB7-B16D-267F5DE3F30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C7C52CD7-7973-4E89-9DD8-A212245FB4B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8D7D4993-71BC-4B3A-A46A-E766AB191FE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C6302443-A7AF-490D-B6D0-B2D4798282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4DBAA3F2-EE3D-4F4E-A5F1-8A6BD9A061C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FC37969D-0965-4666-8B90-5D79C74A07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C5ADA925-1C48-418D-93A0-40B203C65156}"/>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E35BC697-EF30-423D-B13D-AF597E9B0494}"/>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F9AE2B13-8CF9-42D7-8403-17F9763E69BA}"/>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EACFE33C-5337-48E9-B8A9-940057DF9981}"/>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8EAC4EEC-52D5-47BC-BCCB-10099F83B22C}"/>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01583B3F-F0AD-4043-BAEB-2ACB4960077E}"/>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B21CD267-AA67-463F-B778-B9068E68A2B9}"/>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A3B6F8DB-53AE-4D0C-86D8-8008E6657B8B}"/>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1BB46225-87B5-48C9-9A08-56D32927D89F}"/>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A2694B8B-F51A-46A3-AE8A-94F9CB46D761}"/>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E9747502-438A-49C4-A32F-9D53397A17F6}"/>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BCA985A-1A17-4AB4-B143-F42DBA11A5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1B7A40A-728C-4B31-BADF-87D00AB2B1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B7BE991-B783-4ED6-A3E7-FAF7C9DEAC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EC7CAF8-BF42-4BCA-84EE-69DEE46BAF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68C806B-1B73-4A9B-AC00-24C7290F62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58852</xdr:rowOff>
    </xdr:from>
    <xdr:to>
      <xdr:col>116</xdr:col>
      <xdr:colOff>114300</xdr:colOff>
      <xdr:row>105</xdr:row>
      <xdr:rowOff>160452</xdr:rowOff>
    </xdr:to>
    <xdr:sp macro="" textlink="">
      <xdr:nvSpPr>
        <xdr:cNvPr id="738" name="楕円 737">
          <a:extLst>
            <a:ext uri="{FF2B5EF4-FFF2-40B4-BE49-F238E27FC236}">
              <a16:creationId xmlns:a16="http://schemas.microsoft.com/office/drawing/2014/main" id="{FBBC96C1-FE3C-4325-BC04-24B57AA7408B}"/>
            </a:ext>
          </a:extLst>
        </xdr:cNvPr>
        <xdr:cNvSpPr/>
      </xdr:nvSpPr>
      <xdr:spPr>
        <a:xfrm>
          <a:off x="22110700" y="180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81729</xdr:rowOff>
    </xdr:from>
    <xdr:ext cx="469744" cy="259045"/>
    <xdr:sp macro="" textlink="">
      <xdr:nvSpPr>
        <xdr:cNvPr id="739" name="【公民館】&#10;一人当たり面積該当値テキスト">
          <a:extLst>
            <a:ext uri="{FF2B5EF4-FFF2-40B4-BE49-F238E27FC236}">
              <a16:creationId xmlns:a16="http://schemas.microsoft.com/office/drawing/2014/main" id="{8D890C17-AB2F-4429-809B-6AD9CA236B40}"/>
            </a:ext>
          </a:extLst>
        </xdr:cNvPr>
        <xdr:cNvSpPr txBox="1"/>
      </xdr:nvSpPr>
      <xdr:spPr>
        <a:xfrm>
          <a:off x="22199600" y="1791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74854</xdr:rowOff>
    </xdr:from>
    <xdr:to>
      <xdr:col>112</xdr:col>
      <xdr:colOff>38100</xdr:colOff>
      <xdr:row>106</xdr:row>
      <xdr:rowOff>5004</xdr:rowOff>
    </xdr:to>
    <xdr:sp macro="" textlink="">
      <xdr:nvSpPr>
        <xdr:cNvPr id="740" name="楕円 739">
          <a:extLst>
            <a:ext uri="{FF2B5EF4-FFF2-40B4-BE49-F238E27FC236}">
              <a16:creationId xmlns:a16="http://schemas.microsoft.com/office/drawing/2014/main" id="{B62031D8-8BA4-4128-803F-11A6B4AD2D81}"/>
            </a:ext>
          </a:extLst>
        </xdr:cNvPr>
        <xdr:cNvSpPr/>
      </xdr:nvSpPr>
      <xdr:spPr>
        <a:xfrm>
          <a:off x="21272500" y="180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109652</xdr:rowOff>
    </xdr:from>
    <xdr:to>
      <xdr:col>116</xdr:col>
      <xdr:colOff>63500</xdr:colOff>
      <xdr:row>105</xdr:row>
      <xdr:rowOff>125654</xdr:rowOff>
    </xdr:to>
    <xdr:cxnSp macro="">
      <xdr:nvCxnSpPr>
        <xdr:cNvPr id="741" name="直線コネクタ 740">
          <a:extLst>
            <a:ext uri="{FF2B5EF4-FFF2-40B4-BE49-F238E27FC236}">
              <a16:creationId xmlns:a16="http://schemas.microsoft.com/office/drawing/2014/main" id="{53EBE6EB-8B4E-4C9F-8FC1-44AA8D6BC521}"/>
            </a:ext>
          </a:extLst>
        </xdr:cNvPr>
        <xdr:cNvCxnSpPr/>
      </xdr:nvCxnSpPr>
      <xdr:spPr>
        <a:xfrm flipV="1">
          <a:off x="21323300" y="181119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94666</xdr:rowOff>
    </xdr:from>
    <xdr:to>
      <xdr:col>107</xdr:col>
      <xdr:colOff>101600</xdr:colOff>
      <xdr:row>108</xdr:row>
      <xdr:rowOff>24816</xdr:rowOff>
    </xdr:to>
    <xdr:sp macro="" textlink="">
      <xdr:nvSpPr>
        <xdr:cNvPr id="742" name="楕円 741">
          <a:extLst>
            <a:ext uri="{FF2B5EF4-FFF2-40B4-BE49-F238E27FC236}">
              <a16:creationId xmlns:a16="http://schemas.microsoft.com/office/drawing/2014/main" id="{3C9799A9-0D6A-4EC1-BF3A-D1C02AB46AAA}"/>
            </a:ext>
          </a:extLst>
        </xdr:cNvPr>
        <xdr:cNvSpPr/>
      </xdr:nvSpPr>
      <xdr:spPr>
        <a:xfrm>
          <a:off x="20383500" y="184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125654</xdr:rowOff>
    </xdr:from>
    <xdr:to>
      <xdr:col>111</xdr:col>
      <xdr:colOff>177800</xdr:colOff>
      <xdr:row>107</xdr:row>
      <xdr:rowOff>145466</xdr:rowOff>
    </xdr:to>
    <xdr:cxnSp macro="">
      <xdr:nvCxnSpPr>
        <xdr:cNvPr id="743" name="直線コネクタ 742">
          <a:extLst>
            <a:ext uri="{FF2B5EF4-FFF2-40B4-BE49-F238E27FC236}">
              <a16:creationId xmlns:a16="http://schemas.microsoft.com/office/drawing/2014/main" id="{8620EBE5-70AA-42DE-9561-93921104CA9B}"/>
            </a:ext>
          </a:extLst>
        </xdr:cNvPr>
        <xdr:cNvCxnSpPr/>
      </xdr:nvCxnSpPr>
      <xdr:spPr>
        <a:xfrm flipV="1">
          <a:off x="20434300" y="18127904"/>
          <a:ext cx="8890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98858</xdr:rowOff>
    </xdr:from>
    <xdr:to>
      <xdr:col>102</xdr:col>
      <xdr:colOff>165100</xdr:colOff>
      <xdr:row>108</xdr:row>
      <xdr:rowOff>29008</xdr:rowOff>
    </xdr:to>
    <xdr:sp macro="" textlink="">
      <xdr:nvSpPr>
        <xdr:cNvPr id="744" name="楕円 743">
          <a:extLst>
            <a:ext uri="{FF2B5EF4-FFF2-40B4-BE49-F238E27FC236}">
              <a16:creationId xmlns:a16="http://schemas.microsoft.com/office/drawing/2014/main" id="{2206B01D-6C55-4339-95EA-9D7CCF886CDC}"/>
            </a:ext>
          </a:extLst>
        </xdr:cNvPr>
        <xdr:cNvSpPr/>
      </xdr:nvSpPr>
      <xdr:spPr>
        <a:xfrm>
          <a:off x="19494500" y="184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145466</xdr:rowOff>
    </xdr:from>
    <xdr:to>
      <xdr:col>107</xdr:col>
      <xdr:colOff>50800</xdr:colOff>
      <xdr:row>107</xdr:row>
      <xdr:rowOff>149658</xdr:rowOff>
    </xdr:to>
    <xdr:cxnSp macro="">
      <xdr:nvCxnSpPr>
        <xdr:cNvPr id="745" name="直線コネクタ 744">
          <a:extLst>
            <a:ext uri="{FF2B5EF4-FFF2-40B4-BE49-F238E27FC236}">
              <a16:creationId xmlns:a16="http://schemas.microsoft.com/office/drawing/2014/main" id="{9930BC9F-986E-4300-99CF-9F968EA50B1E}"/>
            </a:ext>
          </a:extLst>
        </xdr:cNvPr>
        <xdr:cNvCxnSpPr/>
      </xdr:nvCxnSpPr>
      <xdr:spPr>
        <a:xfrm flipV="1">
          <a:off x="19545300" y="18490616"/>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101905</xdr:rowOff>
    </xdr:from>
    <xdr:to>
      <xdr:col>98</xdr:col>
      <xdr:colOff>38100</xdr:colOff>
      <xdr:row>108</xdr:row>
      <xdr:rowOff>32055</xdr:rowOff>
    </xdr:to>
    <xdr:sp macro="" textlink="">
      <xdr:nvSpPr>
        <xdr:cNvPr id="746" name="楕円 745">
          <a:extLst>
            <a:ext uri="{FF2B5EF4-FFF2-40B4-BE49-F238E27FC236}">
              <a16:creationId xmlns:a16="http://schemas.microsoft.com/office/drawing/2014/main" id="{29DD7406-0C82-475A-96AB-CFC65A5E0A92}"/>
            </a:ext>
          </a:extLst>
        </xdr:cNvPr>
        <xdr:cNvSpPr/>
      </xdr:nvSpPr>
      <xdr:spPr>
        <a:xfrm>
          <a:off x="18605500" y="184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149658</xdr:rowOff>
    </xdr:from>
    <xdr:to>
      <xdr:col>102</xdr:col>
      <xdr:colOff>114300</xdr:colOff>
      <xdr:row>107</xdr:row>
      <xdr:rowOff>152705</xdr:rowOff>
    </xdr:to>
    <xdr:cxnSp macro="">
      <xdr:nvCxnSpPr>
        <xdr:cNvPr id="747" name="直線コネクタ 746">
          <a:extLst>
            <a:ext uri="{FF2B5EF4-FFF2-40B4-BE49-F238E27FC236}">
              <a16:creationId xmlns:a16="http://schemas.microsoft.com/office/drawing/2014/main" id="{D2DBFA2C-481E-49EF-A3D7-2F0DE6C87352}"/>
            </a:ext>
          </a:extLst>
        </xdr:cNvPr>
        <xdr:cNvCxnSpPr/>
      </xdr:nvCxnSpPr>
      <xdr:spPr>
        <a:xfrm flipV="1">
          <a:off x="18656300" y="1849480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A9E1A4DD-4572-4AE9-A8B3-BDD4E040861E}"/>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E8030BB8-7BDC-4625-9EDD-33F7B4B097FA}"/>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3D30490B-E77B-4AF5-827F-453370250D7E}"/>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17707059-724F-40AD-84E9-C0F667E7EF6B}"/>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21531</xdr:rowOff>
    </xdr:from>
    <xdr:ext cx="469744" cy="259045"/>
    <xdr:sp macro="" textlink="">
      <xdr:nvSpPr>
        <xdr:cNvPr id="752" name="n_1mainValue【公民館】&#10;一人当たり面積">
          <a:extLst>
            <a:ext uri="{FF2B5EF4-FFF2-40B4-BE49-F238E27FC236}">
              <a16:creationId xmlns:a16="http://schemas.microsoft.com/office/drawing/2014/main" id="{8373584F-F37A-4D40-8C6D-9B8B8DF70B2C}"/>
            </a:ext>
          </a:extLst>
        </xdr:cNvPr>
        <xdr:cNvSpPr txBox="1"/>
      </xdr:nvSpPr>
      <xdr:spPr>
        <a:xfrm>
          <a:off x="21075727" y="178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41343</xdr:rowOff>
    </xdr:from>
    <xdr:ext cx="469744" cy="259045"/>
    <xdr:sp macro="" textlink="">
      <xdr:nvSpPr>
        <xdr:cNvPr id="753" name="n_2mainValue【公民館】&#10;一人当たり面積">
          <a:extLst>
            <a:ext uri="{FF2B5EF4-FFF2-40B4-BE49-F238E27FC236}">
              <a16:creationId xmlns:a16="http://schemas.microsoft.com/office/drawing/2014/main" id="{D81CE49B-F7B1-46ED-9045-45052CD22EBD}"/>
            </a:ext>
          </a:extLst>
        </xdr:cNvPr>
        <xdr:cNvSpPr txBox="1"/>
      </xdr:nvSpPr>
      <xdr:spPr>
        <a:xfrm>
          <a:off x="20199427" y="182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45535</xdr:rowOff>
    </xdr:from>
    <xdr:ext cx="469744" cy="259045"/>
    <xdr:sp macro="" textlink="">
      <xdr:nvSpPr>
        <xdr:cNvPr id="754" name="n_3mainValue【公民館】&#10;一人当たり面積">
          <a:extLst>
            <a:ext uri="{FF2B5EF4-FFF2-40B4-BE49-F238E27FC236}">
              <a16:creationId xmlns:a16="http://schemas.microsoft.com/office/drawing/2014/main" id="{5BB64EE2-F594-4DE9-9E53-1817BDDD9C4D}"/>
            </a:ext>
          </a:extLst>
        </xdr:cNvPr>
        <xdr:cNvSpPr txBox="1"/>
      </xdr:nvSpPr>
      <xdr:spPr>
        <a:xfrm>
          <a:off x="19310427" y="182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48582</xdr:rowOff>
    </xdr:from>
    <xdr:ext cx="469744" cy="259045"/>
    <xdr:sp macro="" textlink="">
      <xdr:nvSpPr>
        <xdr:cNvPr id="755" name="n_4mainValue【公民館】&#10;一人当たり面積">
          <a:extLst>
            <a:ext uri="{FF2B5EF4-FFF2-40B4-BE49-F238E27FC236}">
              <a16:creationId xmlns:a16="http://schemas.microsoft.com/office/drawing/2014/main" id="{DE5935A5-5499-46DB-A35D-D835FC5887A5}"/>
            </a:ext>
          </a:extLst>
        </xdr:cNvPr>
        <xdr:cNvSpPr txBox="1"/>
      </xdr:nvSpPr>
      <xdr:spPr>
        <a:xfrm>
          <a:off x="18421427" y="182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65CEEAC-C247-409E-ABAB-903A91B82B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35C41970-C1A2-426A-8CF9-967F35B1D6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3D96F03-7DF3-44AB-AC32-EFB124194F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類似団体と比較して特に有形固定資産減価償却率が高くなっている施設は、公営住宅と保育所</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公営住宅については、長寿命化計画に基づき老朽化対策に取り組んでいる。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C625CC-1B1E-43E8-9C36-CEEC413791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88C05B-F550-4043-A884-2DEF530E57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5CBDD-7987-49A4-8863-8D2B1E78CB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F05EE4-E168-4B12-9A82-EBD6ABE41B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6A3857-4096-48BA-96A0-5D06565761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74DD76-0D98-4812-ACD7-72C89AAC02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0C3640-051F-4BCF-9BED-B32F498DDF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BB475C-7909-4A77-B42D-51C95D59C7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3904AE-2CA0-4B22-B8EA-31EE1FAE5F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679B20-DC8E-453F-8616-7044E086D8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
1,069
279.52
2,711,349
2,676,959
18,116
1,600,418
2,158,420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7263BA-BB9C-427F-BDD1-E4AE9DE910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C3F574-7276-4D2F-AE04-644486B305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B76C22-F988-4B08-B409-1CC532EC4E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80FBC9-C066-4AB1-9D68-D2B8EB2B94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1DDAB9-A023-4EF3-B4A6-179093C86A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3251C4-F277-49B6-9C8B-DDF6EBB3364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4ED3E5-C624-4B23-868A-63833620A6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7622A6-11E4-4125-81D8-95BCA6C090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C0DF78-09F6-4181-8CD1-645F86C4D8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F1187B-9CD0-4925-95B7-CA9078EAE1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CCD18F-EBEB-4D0E-B683-9E6A691673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14ED4B-BEDC-4DC4-9427-798BE59724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60DE35-0EF9-4219-80B9-BA6A0B074C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54AA35-D187-4D51-B26E-4265011029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04B1E3-EFB1-4231-BEF2-CF497863C9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06B400-3544-4CC8-B3F6-601C2ABA56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30B6A7-9F7F-4801-A53F-9CFBB4D8A2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68B80E-BD05-48BD-8865-3FF1E36293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996510-7D44-4DA7-896D-918EB34911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BF430C-58E4-4953-B963-B1EAE72A07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EDECC3-5779-4505-A209-D38AA25873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A3F7CC-B0A2-4F19-8F4C-001BAADB03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8658DB-D0F0-44E8-BC84-B794DC83B6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4C30AF-8CF9-48A6-8E3A-82332266EE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C6EF2B-29B5-420B-A461-9C9CDBE312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FFEFCD-8FB2-4B10-8473-345FD7AB9A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DD161B-2CB6-4BA0-A1FD-A814FFCCB2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3A2D6F-CB6C-41EF-B995-CB6CEF2704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7415B6-91E3-4CE3-BFD9-1F05B6F591B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1EBDDCD-33B3-4A93-9506-A8768BD6E8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0CE6C0B-D3E4-4DBC-A07D-C50B84DE26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463578D-02CE-44C8-91E3-068FF51B28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4644A31-36F4-42F3-B64F-315CC6ECFA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3D121D5-177E-4FCC-BD0C-6B64F001FD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BAD620A-730B-481D-9499-C1B20B089A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54D1CA0-8774-4B8B-A54B-A7AA4A1DD2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3C1FFFA-A941-4978-84EF-B456E71A6FC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9A7BA07-F2DF-4A92-B977-5EDE01194F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9825CB2-E368-4611-8A3C-CE98C212BB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80D3D92-228B-485B-9DC2-F92757816B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584758A-89F1-4E8F-9E6F-880FA3B237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9A29925-5F3C-4B64-A722-D62BFC298C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C993778-3F7D-4C0B-896E-8B971ECBDE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7E85C39-51B8-4481-8766-C121C98D8B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FB38A28-97B9-4F50-B7D7-9C6F2F6BB2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EB474B7-B360-4765-B675-273C865127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10EE0CD-9A74-401C-911D-2922B7AAA6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05213F2-2B33-49FE-A173-E643B1B4E0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56EB2B5-24C5-4846-98D2-43EE3F8A05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A4D1508-B58D-497D-A55E-1AEE60FA8B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CBA51A2-CEFC-4B30-9047-3D5788BB042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F8DD30B-8C84-4026-A198-0CFA7D815B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1B3D9ED-6ED5-4167-88A0-BBE856CA96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504B6E3-1DB2-4996-B60E-392487C2BBC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E9529DE-52E8-4BFB-B442-19CA29F72A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634DB7E-BA65-4311-8572-790C80DE56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EFA3EE8-25FB-423A-B70A-54BADBFCE0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FF915E2-8C78-49B7-AE7F-1E9AF89AE4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2D18630-66F9-4610-8E21-75A20C811B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775DEBA-7F9E-4CF2-B296-2B46BB44B1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4077D71-6621-4683-9E2B-4DB40E9106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B89E4D9-7786-4D30-8567-604CF3FA241A}"/>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BD0E840-8C5B-45FE-92B9-77F5C0330B5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4DB5F5D-C9B7-405D-8D09-3ACFD4498ED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5844C63-8B87-433F-9AAC-EDEA6AD39309}"/>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83DEE1B0-A6FD-4F4D-8AFA-FECF1C2196B7}"/>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61E2754-1055-4B0F-BFF4-6470A6C45B23}"/>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415B97F6-D0E9-4794-9FCB-5192A1C946FB}"/>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2F6D9B69-F61D-483D-8565-16D9CF6F66F8}"/>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792DC0D2-089E-45FD-B2A7-E00C3FF5E6CD}"/>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565F09CC-4922-45A8-BF72-7A6D30893ABC}"/>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BB6BFCA-0377-4B0E-8966-B32D3A2AB3A8}"/>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BC3BC6F-DDFE-4840-A66D-D6BDC74482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53E9498-2387-486B-9367-A6021F659F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CC51C15-F0C7-4EB5-91A8-E5ACE30364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7F2030E-3155-47DA-AE3B-766A5A8DEF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87B02D7-08E1-4260-9D82-212970C7FD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124460</xdr:rowOff>
    </xdr:from>
    <xdr:to>
      <xdr:col>24</xdr:col>
      <xdr:colOff>114300</xdr:colOff>
      <xdr:row>64</xdr:row>
      <xdr:rowOff>54610</xdr:rowOff>
    </xdr:to>
    <xdr:sp macro="" textlink="">
      <xdr:nvSpPr>
        <xdr:cNvPr id="89" name="楕円 88">
          <a:extLst>
            <a:ext uri="{FF2B5EF4-FFF2-40B4-BE49-F238E27FC236}">
              <a16:creationId xmlns:a16="http://schemas.microsoft.com/office/drawing/2014/main" id="{82766A1E-3DA7-473A-853C-409276FCEB84}"/>
            </a:ext>
          </a:extLst>
        </xdr:cNvPr>
        <xdr:cNvSpPr/>
      </xdr:nvSpPr>
      <xdr:spPr>
        <a:xfrm>
          <a:off x="4584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39387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4E9B844-0C09-4F39-8040-A63DDBF179DD}"/>
            </a:ext>
          </a:extLst>
        </xdr:cNvPr>
        <xdr:cNvSpPr txBox="1"/>
      </xdr:nvSpPr>
      <xdr:spPr>
        <a:xfrm>
          <a:off x="4673600" y="1084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105410</xdr:rowOff>
    </xdr:from>
    <xdr:to>
      <xdr:col>20</xdr:col>
      <xdr:colOff>38100</xdr:colOff>
      <xdr:row>64</xdr:row>
      <xdr:rowOff>35560</xdr:rowOff>
    </xdr:to>
    <xdr:sp macro="" textlink="">
      <xdr:nvSpPr>
        <xdr:cNvPr id="91" name="楕円 90">
          <a:extLst>
            <a:ext uri="{FF2B5EF4-FFF2-40B4-BE49-F238E27FC236}">
              <a16:creationId xmlns:a16="http://schemas.microsoft.com/office/drawing/2014/main" id="{B695ED44-7F39-488B-96B2-0EFFA76AA2FE}"/>
            </a:ext>
          </a:extLst>
        </xdr:cNvPr>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156210</xdr:rowOff>
    </xdr:from>
    <xdr:to>
      <xdr:col>24</xdr:col>
      <xdr:colOff>63500</xdr:colOff>
      <xdr:row>64</xdr:row>
      <xdr:rowOff>3810</xdr:rowOff>
    </xdr:to>
    <xdr:cxnSp macro="">
      <xdr:nvCxnSpPr>
        <xdr:cNvPr id="92" name="直線コネクタ 91">
          <a:extLst>
            <a:ext uri="{FF2B5EF4-FFF2-40B4-BE49-F238E27FC236}">
              <a16:creationId xmlns:a16="http://schemas.microsoft.com/office/drawing/2014/main" id="{2A3D37CF-D139-4D49-A718-D0B4578D986E}"/>
            </a:ext>
          </a:extLst>
        </xdr:cNvPr>
        <xdr:cNvCxnSpPr/>
      </xdr:nvCxnSpPr>
      <xdr:spPr>
        <a:xfrm>
          <a:off x="3797300" y="10957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93" name="楕円 92">
          <a:extLst>
            <a:ext uri="{FF2B5EF4-FFF2-40B4-BE49-F238E27FC236}">
              <a16:creationId xmlns:a16="http://schemas.microsoft.com/office/drawing/2014/main" id="{2D6DA544-736F-404F-9ABB-B4FFFB8402EB}"/>
            </a:ext>
          </a:extLst>
        </xdr:cNvPr>
        <xdr:cNvSpPr/>
      </xdr:nvSpPr>
      <xdr:spPr>
        <a:xfrm>
          <a:off x="2857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63</xdr:row>
      <xdr:rowOff>156210</xdr:rowOff>
    </xdr:to>
    <xdr:cxnSp macro="">
      <xdr:nvCxnSpPr>
        <xdr:cNvPr id="94" name="直線コネクタ 93">
          <a:extLst>
            <a:ext uri="{FF2B5EF4-FFF2-40B4-BE49-F238E27FC236}">
              <a16:creationId xmlns:a16="http://schemas.microsoft.com/office/drawing/2014/main" id="{CAD26FA9-6938-46E0-A75B-039A35CCCA2E}"/>
            </a:ext>
          </a:extLst>
        </xdr:cNvPr>
        <xdr:cNvCxnSpPr/>
      </xdr:nvCxnSpPr>
      <xdr:spPr>
        <a:xfrm>
          <a:off x="2908300" y="10938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42545</xdr:rowOff>
    </xdr:from>
    <xdr:to>
      <xdr:col>10</xdr:col>
      <xdr:colOff>165100</xdr:colOff>
      <xdr:row>63</xdr:row>
      <xdr:rowOff>144145</xdr:rowOff>
    </xdr:to>
    <xdr:sp macro="" textlink="">
      <xdr:nvSpPr>
        <xdr:cNvPr id="95" name="楕円 94">
          <a:extLst>
            <a:ext uri="{FF2B5EF4-FFF2-40B4-BE49-F238E27FC236}">
              <a16:creationId xmlns:a16="http://schemas.microsoft.com/office/drawing/2014/main" id="{1EC5CFCF-8FF1-4AD5-98DA-70AE3D326908}"/>
            </a:ext>
          </a:extLst>
        </xdr:cNvPr>
        <xdr:cNvSpPr/>
      </xdr:nvSpPr>
      <xdr:spPr>
        <a:xfrm>
          <a:off x="196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93345</xdr:rowOff>
    </xdr:from>
    <xdr:to>
      <xdr:col>15</xdr:col>
      <xdr:colOff>50800</xdr:colOff>
      <xdr:row>63</xdr:row>
      <xdr:rowOff>137160</xdr:rowOff>
    </xdr:to>
    <xdr:cxnSp macro="">
      <xdr:nvCxnSpPr>
        <xdr:cNvPr id="96" name="直線コネクタ 95">
          <a:extLst>
            <a:ext uri="{FF2B5EF4-FFF2-40B4-BE49-F238E27FC236}">
              <a16:creationId xmlns:a16="http://schemas.microsoft.com/office/drawing/2014/main" id="{C35B7A75-CD66-499E-8981-B5F7BF65CB7B}"/>
            </a:ext>
          </a:extLst>
        </xdr:cNvPr>
        <xdr:cNvCxnSpPr/>
      </xdr:nvCxnSpPr>
      <xdr:spPr>
        <a:xfrm>
          <a:off x="2019300" y="10894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97" name="楕円 96">
          <a:extLst>
            <a:ext uri="{FF2B5EF4-FFF2-40B4-BE49-F238E27FC236}">
              <a16:creationId xmlns:a16="http://schemas.microsoft.com/office/drawing/2014/main" id="{71CE08D8-822C-4F26-8497-0D111801C702}"/>
            </a:ext>
          </a:extLst>
        </xdr:cNvPr>
        <xdr:cNvSpPr/>
      </xdr:nvSpPr>
      <xdr:spPr>
        <a:xfrm>
          <a:off x="107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91440</xdr:rowOff>
    </xdr:from>
    <xdr:to>
      <xdr:col>10</xdr:col>
      <xdr:colOff>114300</xdr:colOff>
      <xdr:row>63</xdr:row>
      <xdr:rowOff>93345</xdr:rowOff>
    </xdr:to>
    <xdr:cxnSp macro="">
      <xdr:nvCxnSpPr>
        <xdr:cNvPr id="98" name="直線コネクタ 97">
          <a:extLst>
            <a:ext uri="{FF2B5EF4-FFF2-40B4-BE49-F238E27FC236}">
              <a16:creationId xmlns:a16="http://schemas.microsoft.com/office/drawing/2014/main" id="{14630C0C-AB92-47C5-B523-882F9C5108B9}"/>
            </a:ext>
          </a:extLst>
        </xdr:cNvPr>
        <xdr:cNvCxnSpPr/>
      </xdr:nvCxnSpPr>
      <xdr:spPr>
        <a:xfrm>
          <a:off x="1130300" y="108927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44FB0998-AC47-49DF-A0E7-5516DA3CDA4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7F938CAA-0E0D-404D-B3E3-D94A149C9788}"/>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57E81E21-EB29-4715-A2B2-AA338D26AE05}"/>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6DE85139-C4F0-4D3F-9499-C826021B1392}"/>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26687</xdr:rowOff>
    </xdr:from>
    <xdr:ext cx="405111" cy="259045"/>
    <xdr:sp macro="" textlink="">
      <xdr:nvSpPr>
        <xdr:cNvPr id="103" name="n_1mainValue【体育館・プール】&#10;有形固定資産減価償却率">
          <a:extLst>
            <a:ext uri="{FF2B5EF4-FFF2-40B4-BE49-F238E27FC236}">
              <a16:creationId xmlns:a16="http://schemas.microsoft.com/office/drawing/2014/main" id="{5E2F4F7B-E5BE-44F2-983F-B366F819BFD0}"/>
            </a:ext>
          </a:extLst>
        </xdr:cNvPr>
        <xdr:cNvSpPr txBox="1"/>
      </xdr:nvSpPr>
      <xdr:spPr>
        <a:xfrm>
          <a:off x="3582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104" name="n_2mainValue【体育館・プール】&#10;有形固定資産減価償却率">
          <a:extLst>
            <a:ext uri="{FF2B5EF4-FFF2-40B4-BE49-F238E27FC236}">
              <a16:creationId xmlns:a16="http://schemas.microsoft.com/office/drawing/2014/main" id="{3A9A58B8-810C-4FBF-8903-015768A19EE5}"/>
            </a:ext>
          </a:extLst>
        </xdr:cNvPr>
        <xdr:cNvSpPr txBox="1"/>
      </xdr:nvSpPr>
      <xdr:spPr>
        <a:xfrm>
          <a:off x="2705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97B7BFFA-73CC-4476-AB20-4775AED37CD3}"/>
            </a:ext>
          </a:extLst>
        </xdr:cNvPr>
        <xdr:cNvSpPr txBox="1"/>
      </xdr:nvSpPr>
      <xdr:spPr>
        <a:xfrm>
          <a:off x="181674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106" name="n_4mainValue【体育館・プール】&#10;有形固定資産減価償却率">
          <a:extLst>
            <a:ext uri="{FF2B5EF4-FFF2-40B4-BE49-F238E27FC236}">
              <a16:creationId xmlns:a16="http://schemas.microsoft.com/office/drawing/2014/main" id="{A079C605-BBD2-4D11-9B0C-792D5A063C85}"/>
            </a:ext>
          </a:extLst>
        </xdr:cNvPr>
        <xdr:cNvSpPr txBox="1"/>
      </xdr:nvSpPr>
      <xdr:spPr>
        <a:xfrm>
          <a:off x="927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7991E82-4B38-49F2-8D8E-E61586E437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5B51B85-BD1E-44AA-BCEA-277B88317D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2B25309-281B-4EEF-9939-68F416F2BC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85183D8-E0F7-499D-84FB-6EC3182F46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0AB5952-7332-41BF-811A-2486153619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CA04B26-2403-496B-8E02-3845445AE1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D70B8AA-1AE1-4FFE-B59D-F28CF095E3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984E9F4-3B9A-4FFF-84FB-EC1BD92FE5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BCF4517-40BF-4DCD-95FC-7981EF3A41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ABBE388-D18A-4E80-BEB2-384F23DD20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EE764FD2-B839-4DFC-A262-DBFFC78F26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1ED5FA1-FC35-40B1-AFCA-F48FFF3AB62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A337398-19D8-4B85-84A8-E2E957DCC8B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3ADC10DF-13AA-48B6-94A1-4CA7E5504CE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95F1196-8B15-458A-B690-338ADBBE8D7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F295763B-9FC3-4A0E-9537-98A31DA458F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1DE670B-3CA9-4A7A-B3BD-2B7A0B22D86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AA92568-9447-4BBA-A873-6B09894F922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425EFC49-8AEE-407F-BB80-A57F99FEBE1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5337C7C-BAC9-44CF-8E99-246B3A0D219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FFD15389-330A-4337-A8AA-139ACD5E6F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FBAE47A-2D44-4BB4-9DE6-EE239E8FF9F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6B50610-C691-4B4C-AC6F-EF2A649EFC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E34929EC-DF0D-429B-978C-BB29BDC688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6607B88D-C1AF-41C4-BC79-9FA793AF32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F46C4AA6-A3D0-4B36-9229-2BBDA91DA7F5}"/>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DBED981A-897A-41EC-AD52-F1A4DFEE7582}"/>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C2C70028-4010-42D7-9FDA-5C955FC302D3}"/>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F38190B3-F2B3-41C6-9EC7-FE61E0BCA356}"/>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F7B01271-658B-45CB-949D-A854912F6C47}"/>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F67B76FF-C743-47DA-BBE7-EC2906983A2F}"/>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54357B55-CD82-4369-92FB-76BCFD7952CC}"/>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510D622D-51B0-4FE8-A400-826467292A13}"/>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0FC7A6B4-1F2D-4B08-96B9-F4FB44756722}"/>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1D04F211-AD97-438B-B857-2B1727B23041}"/>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85E9292D-BEEA-487A-BB87-F40092DF0494}"/>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ED0B19C-FDAA-4F73-8BDD-3372988EE3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AD208B6-1A7C-43B5-80E9-3F09A263D4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FAC1E69-3E11-4541-B1A6-68D62763BC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7B04AAD-C6B8-4F95-9AD2-23FDBBD55E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658668E-C21C-48C0-9391-FF59851425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55989</xdr:rowOff>
    </xdr:from>
    <xdr:to>
      <xdr:col>55</xdr:col>
      <xdr:colOff>50800</xdr:colOff>
      <xdr:row>59</xdr:row>
      <xdr:rowOff>157589</xdr:rowOff>
    </xdr:to>
    <xdr:sp macro="" textlink="">
      <xdr:nvSpPr>
        <xdr:cNvPr id="148" name="楕円 147">
          <a:extLst>
            <a:ext uri="{FF2B5EF4-FFF2-40B4-BE49-F238E27FC236}">
              <a16:creationId xmlns:a16="http://schemas.microsoft.com/office/drawing/2014/main" id="{E0E03A0A-B923-49FA-838A-D3189392B4A6}"/>
            </a:ext>
          </a:extLst>
        </xdr:cNvPr>
        <xdr:cNvSpPr/>
      </xdr:nvSpPr>
      <xdr:spPr>
        <a:xfrm>
          <a:off x="10426700" y="101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78866</xdr:rowOff>
    </xdr:from>
    <xdr:ext cx="469744" cy="259045"/>
    <xdr:sp macro="" textlink="">
      <xdr:nvSpPr>
        <xdr:cNvPr id="149" name="【体育館・プール】&#10;一人当たり面積該当値テキスト">
          <a:extLst>
            <a:ext uri="{FF2B5EF4-FFF2-40B4-BE49-F238E27FC236}">
              <a16:creationId xmlns:a16="http://schemas.microsoft.com/office/drawing/2014/main" id="{06B43DD6-B20D-4450-BA9E-50FAAA92731F}"/>
            </a:ext>
          </a:extLst>
        </xdr:cNvPr>
        <xdr:cNvSpPr txBox="1"/>
      </xdr:nvSpPr>
      <xdr:spPr>
        <a:xfrm>
          <a:off x="10515600" y="100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81135</xdr:rowOff>
    </xdr:from>
    <xdr:to>
      <xdr:col>50</xdr:col>
      <xdr:colOff>165100</xdr:colOff>
      <xdr:row>60</xdr:row>
      <xdr:rowOff>11285</xdr:rowOff>
    </xdr:to>
    <xdr:sp macro="" textlink="">
      <xdr:nvSpPr>
        <xdr:cNvPr id="150" name="楕円 149">
          <a:extLst>
            <a:ext uri="{FF2B5EF4-FFF2-40B4-BE49-F238E27FC236}">
              <a16:creationId xmlns:a16="http://schemas.microsoft.com/office/drawing/2014/main" id="{4ADD6716-200C-427D-BE70-10FFEFCBDEAD}"/>
            </a:ext>
          </a:extLst>
        </xdr:cNvPr>
        <xdr:cNvSpPr/>
      </xdr:nvSpPr>
      <xdr:spPr>
        <a:xfrm>
          <a:off x="9588500" y="101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106789</xdr:rowOff>
    </xdr:from>
    <xdr:to>
      <xdr:col>55</xdr:col>
      <xdr:colOff>0</xdr:colOff>
      <xdr:row>59</xdr:row>
      <xdr:rowOff>131935</xdr:rowOff>
    </xdr:to>
    <xdr:cxnSp macro="">
      <xdr:nvCxnSpPr>
        <xdr:cNvPr id="151" name="直線コネクタ 150">
          <a:extLst>
            <a:ext uri="{FF2B5EF4-FFF2-40B4-BE49-F238E27FC236}">
              <a16:creationId xmlns:a16="http://schemas.microsoft.com/office/drawing/2014/main" id="{8BA23392-A664-4176-BEDE-87C0943C84CD}"/>
            </a:ext>
          </a:extLst>
        </xdr:cNvPr>
        <xdr:cNvCxnSpPr/>
      </xdr:nvCxnSpPr>
      <xdr:spPr>
        <a:xfrm flipV="1">
          <a:off x="9639300" y="1022233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90279</xdr:rowOff>
    </xdr:from>
    <xdr:to>
      <xdr:col>46</xdr:col>
      <xdr:colOff>38100</xdr:colOff>
      <xdr:row>60</xdr:row>
      <xdr:rowOff>20429</xdr:rowOff>
    </xdr:to>
    <xdr:sp macro="" textlink="">
      <xdr:nvSpPr>
        <xdr:cNvPr id="152" name="楕円 151">
          <a:extLst>
            <a:ext uri="{FF2B5EF4-FFF2-40B4-BE49-F238E27FC236}">
              <a16:creationId xmlns:a16="http://schemas.microsoft.com/office/drawing/2014/main" id="{2B9086AB-5230-4FBA-A64D-8FC4CD3AA803}"/>
            </a:ext>
          </a:extLst>
        </xdr:cNvPr>
        <xdr:cNvSpPr/>
      </xdr:nvSpPr>
      <xdr:spPr>
        <a:xfrm>
          <a:off x="8699500" y="102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131935</xdr:rowOff>
    </xdr:from>
    <xdr:to>
      <xdr:col>50</xdr:col>
      <xdr:colOff>114300</xdr:colOff>
      <xdr:row>59</xdr:row>
      <xdr:rowOff>141079</xdr:rowOff>
    </xdr:to>
    <xdr:cxnSp macro="">
      <xdr:nvCxnSpPr>
        <xdr:cNvPr id="153" name="直線コネクタ 152">
          <a:extLst>
            <a:ext uri="{FF2B5EF4-FFF2-40B4-BE49-F238E27FC236}">
              <a16:creationId xmlns:a16="http://schemas.microsoft.com/office/drawing/2014/main" id="{6ED707D7-16C4-4742-86E3-35E425F0D48B}"/>
            </a:ext>
          </a:extLst>
        </xdr:cNvPr>
        <xdr:cNvCxnSpPr/>
      </xdr:nvCxnSpPr>
      <xdr:spPr>
        <a:xfrm flipV="1">
          <a:off x="8750300" y="102474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110199</xdr:rowOff>
    </xdr:from>
    <xdr:to>
      <xdr:col>41</xdr:col>
      <xdr:colOff>101600</xdr:colOff>
      <xdr:row>60</xdr:row>
      <xdr:rowOff>40349</xdr:rowOff>
    </xdr:to>
    <xdr:sp macro="" textlink="">
      <xdr:nvSpPr>
        <xdr:cNvPr id="154" name="楕円 153">
          <a:extLst>
            <a:ext uri="{FF2B5EF4-FFF2-40B4-BE49-F238E27FC236}">
              <a16:creationId xmlns:a16="http://schemas.microsoft.com/office/drawing/2014/main" id="{555379CD-C578-4C6D-BBB0-9FE1D5F793D7}"/>
            </a:ext>
          </a:extLst>
        </xdr:cNvPr>
        <xdr:cNvSpPr/>
      </xdr:nvSpPr>
      <xdr:spPr>
        <a:xfrm>
          <a:off x="78105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141079</xdr:rowOff>
    </xdr:from>
    <xdr:to>
      <xdr:col>45</xdr:col>
      <xdr:colOff>177800</xdr:colOff>
      <xdr:row>59</xdr:row>
      <xdr:rowOff>160999</xdr:rowOff>
    </xdr:to>
    <xdr:cxnSp macro="">
      <xdr:nvCxnSpPr>
        <xdr:cNvPr id="155" name="直線コネクタ 154">
          <a:extLst>
            <a:ext uri="{FF2B5EF4-FFF2-40B4-BE49-F238E27FC236}">
              <a16:creationId xmlns:a16="http://schemas.microsoft.com/office/drawing/2014/main" id="{7BFF132F-B2AD-4BFB-A1B3-E1D5D83A619E}"/>
            </a:ext>
          </a:extLst>
        </xdr:cNvPr>
        <xdr:cNvCxnSpPr/>
      </xdr:nvCxnSpPr>
      <xdr:spPr>
        <a:xfrm flipV="1">
          <a:off x="7861300" y="10256629"/>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124895</xdr:rowOff>
    </xdr:from>
    <xdr:to>
      <xdr:col>36</xdr:col>
      <xdr:colOff>165100</xdr:colOff>
      <xdr:row>60</xdr:row>
      <xdr:rowOff>55045</xdr:rowOff>
    </xdr:to>
    <xdr:sp macro="" textlink="">
      <xdr:nvSpPr>
        <xdr:cNvPr id="156" name="楕円 155">
          <a:extLst>
            <a:ext uri="{FF2B5EF4-FFF2-40B4-BE49-F238E27FC236}">
              <a16:creationId xmlns:a16="http://schemas.microsoft.com/office/drawing/2014/main" id="{01D1BC94-F04B-4FB9-B5B6-F72086C85B4B}"/>
            </a:ext>
          </a:extLst>
        </xdr:cNvPr>
        <xdr:cNvSpPr/>
      </xdr:nvSpPr>
      <xdr:spPr>
        <a:xfrm>
          <a:off x="6921500" y="102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160999</xdr:rowOff>
    </xdr:from>
    <xdr:to>
      <xdr:col>41</xdr:col>
      <xdr:colOff>50800</xdr:colOff>
      <xdr:row>60</xdr:row>
      <xdr:rowOff>4245</xdr:rowOff>
    </xdr:to>
    <xdr:cxnSp macro="">
      <xdr:nvCxnSpPr>
        <xdr:cNvPr id="157" name="直線コネクタ 156">
          <a:extLst>
            <a:ext uri="{FF2B5EF4-FFF2-40B4-BE49-F238E27FC236}">
              <a16:creationId xmlns:a16="http://schemas.microsoft.com/office/drawing/2014/main" id="{CDB9801E-9D74-429D-A94B-6FB089ACD953}"/>
            </a:ext>
          </a:extLst>
        </xdr:cNvPr>
        <xdr:cNvCxnSpPr/>
      </xdr:nvCxnSpPr>
      <xdr:spPr>
        <a:xfrm flipV="1">
          <a:off x="6972300" y="1027654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9D74234C-F31D-4506-8616-0287F4616E42}"/>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72F5DB40-CAD6-45C3-9F0D-8C551A20A24D}"/>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5FE2BE88-C873-418C-9C23-90BC3BDCE9AC}"/>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47D65989-6078-454B-B931-D235BDC5184E}"/>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27812</xdr:rowOff>
    </xdr:from>
    <xdr:ext cx="469744" cy="259045"/>
    <xdr:sp macro="" textlink="">
      <xdr:nvSpPr>
        <xdr:cNvPr id="162" name="n_1mainValue【体育館・プール】&#10;一人当たり面積">
          <a:extLst>
            <a:ext uri="{FF2B5EF4-FFF2-40B4-BE49-F238E27FC236}">
              <a16:creationId xmlns:a16="http://schemas.microsoft.com/office/drawing/2014/main" id="{0454A771-9AFD-48C4-B10E-33E66BBB925F}"/>
            </a:ext>
          </a:extLst>
        </xdr:cNvPr>
        <xdr:cNvSpPr txBox="1"/>
      </xdr:nvSpPr>
      <xdr:spPr>
        <a:xfrm>
          <a:off x="9391727" y="99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36956</xdr:rowOff>
    </xdr:from>
    <xdr:ext cx="469744" cy="259045"/>
    <xdr:sp macro="" textlink="">
      <xdr:nvSpPr>
        <xdr:cNvPr id="163" name="n_2mainValue【体育館・プール】&#10;一人当たり面積">
          <a:extLst>
            <a:ext uri="{FF2B5EF4-FFF2-40B4-BE49-F238E27FC236}">
              <a16:creationId xmlns:a16="http://schemas.microsoft.com/office/drawing/2014/main" id="{C72AA715-3B33-4E60-AAE4-32D960836467}"/>
            </a:ext>
          </a:extLst>
        </xdr:cNvPr>
        <xdr:cNvSpPr txBox="1"/>
      </xdr:nvSpPr>
      <xdr:spPr>
        <a:xfrm>
          <a:off x="8515427" y="99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56876</xdr:rowOff>
    </xdr:from>
    <xdr:ext cx="469744" cy="259045"/>
    <xdr:sp macro="" textlink="">
      <xdr:nvSpPr>
        <xdr:cNvPr id="164" name="n_3mainValue【体育館・プール】&#10;一人当たり面積">
          <a:extLst>
            <a:ext uri="{FF2B5EF4-FFF2-40B4-BE49-F238E27FC236}">
              <a16:creationId xmlns:a16="http://schemas.microsoft.com/office/drawing/2014/main" id="{392D83A3-8648-469C-9BD3-CB03968C424E}"/>
            </a:ext>
          </a:extLst>
        </xdr:cNvPr>
        <xdr:cNvSpPr txBox="1"/>
      </xdr:nvSpPr>
      <xdr:spPr>
        <a:xfrm>
          <a:off x="7626427" y="1000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71572</xdr:rowOff>
    </xdr:from>
    <xdr:ext cx="469744" cy="259045"/>
    <xdr:sp macro="" textlink="">
      <xdr:nvSpPr>
        <xdr:cNvPr id="165" name="n_4mainValue【体育館・プール】&#10;一人当たり面積">
          <a:extLst>
            <a:ext uri="{FF2B5EF4-FFF2-40B4-BE49-F238E27FC236}">
              <a16:creationId xmlns:a16="http://schemas.microsoft.com/office/drawing/2014/main" id="{B8358C70-700F-4AB4-AEEC-8C354F239A97}"/>
            </a:ext>
          </a:extLst>
        </xdr:cNvPr>
        <xdr:cNvSpPr txBox="1"/>
      </xdr:nvSpPr>
      <xdr:spPr>
        <a:xfrm>
          <a:off x="6737427" y="1001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C5C743DF-8306-44B2-B87B-FEC8B0FC79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EF81FF8-46C5-4645-9443-33EC89E107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6E429E26-B3F0-49FF-8284-FC63FAF3C4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631D4CE1-7738-468A-A414-FF6D3043C5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334E709-0D07-4F20-9877-4F275295D5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575719A2-75AC-4573-9EA8-54BFA2B375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75D60FA-7734-4758-9616-D45B5D0725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62C00A91-67E3-41CE-B489-9E74F1CCD5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BCC75EB1-491B-4E21-8ED7-0849F2253D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F2C5CAA1-2D3B-4A92-8AA1-1140AB3B18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B7D9AEAA-29A8-4D9E-8E5C-58B448DC792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AF217BF2-AB21-4BF7-8490-D295F2E3553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E716D0AD-E3B5-425D-9B38-5BD8CE5C1AC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171E5D67-D2E5-4EE8-A0D9-6DB17357587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E8BDF827-FC9E-492A-A272-B1AE322E35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C89425B5-370B-4DB3-9A83-045D342A976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787CC39-F2DC-4E15-8ABE-F70DFCB8D3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3D39DDC3-1531-45B9-9C52-181F8CE66FA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15E0FEAF-87C0-41F9-8FE7-6B27B016A58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382F81E0-D4D1-4BBC-B5DD-FB5B2E107A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5AA302A1-5FFE-48C6-8450-2CCD320987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E158098E-0080-4627-A046-BFF8C66C165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208048F-2009-4911-99A0-644449F4928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785964BA-9E09-486A-B6EB-578A513446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F3791EA-B742-4DD7-BE64-3C9B66E0CC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CBB5D08F-4B01-4FA3-AC0B-0D568C9F0D4A}"/>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A6AD5CE2-27D4-458E-969E-C336628437A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835D5EDC-F22E-481E-B7E1-F140ADA3F41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6223A6A3-9C3C-4D11-9842-9D679492681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F29EAB1-E79B-4E98-AA13-714B8A1DF233}"/>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550C927-2340-4274-B982-DCE26783F4C0}"/>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C7C54F43-95E7-408C-B32F-6B866E054CC2}"/>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1D0F549C-6887-463E-93CF-FC008844414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F31CC12D-ABFC-41C2-9D51-1E13A6A17F1B}"/>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B3E9DCF9-9D9A-4063-9AC0-D7EEC81B409A}"/>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0382E612-94DE-4842-8C96-90212DABBDE6}"/>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1736384-7C8A-4572-AAFD-47BB238655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D157CFC-1A5B-4BF6-AA89-70A641D1CD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C4FB405-DF93-4AED-9F14-8B908FA7F9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C3DF79A-3040-48D1-9E1C-4ADBADA128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C3AE017-43A7-4942-9618-09D84B7B61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109764</xdr:rowOff>
    </xdr:from>
    <xdr:to>
      <xdr:col>15</xdr:col>
      <xdr:colOff>101600</xdr:colOff>
      <xdr:row>82</xdr:row>
      <xdr:rowOff>39914</xdr:rowOff>
    </xdr:to>
    <xdr:sp macro="" textlink="">
      <xdr:nvSpPr>
        <xdr:cNvPr id="207" name="楕円 206">
          <a:extLst>
            <a:ext uri="{FF2B5EF4-FFF2-40B4-BE49-F238E27FC236}">
              <a16:creationId xmlns:a16="http://schemas.microsoft.com/office/drawing/2014/main" id="{2F2A9B4C-774B-4C8C-92B9-42D395257CA9}"/>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73842</xdr:rowOff>
    </xdr:from>
    <xdr:to>
      <xdr:col>10</xdr:col>
      <xdr:colOff>165100</xdr:colOff>
      <xdr:row>82</xdr:row>
      <xdr:rowOff>3992</xdr:rowOff>
    </xdr:to>
    <xdr:sp macro="" textlink="">
      <xdr:nvSpPr>
        <xdr:cNvPr id="208" name="楕円 207">
          <a:extLst>
            <a:ext uri="{FF2B5EF4-FFF2-40B4-BE49-F238E27FC236}">
              <a16:creationId xmlns:a16="http://schemas.microsoft.com/office/drawing/2014/main" id="{67C9E099-4FA4-4A98-ACD1-C8CE002A943C}"/>
            </a:ext>
          </a:extLst>
        </xdr:cNvPr>
        <xdr:cNvSpPr/>
      </xdr:nvSpPr>
      <xdr:spPr>
        <a:xfrm>
          <a:off x="1968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124642</xdr:rowOff>
    </xdr:from>
    <xdr:to>
      <xdr:col>15</xdr:col>
      <xdr:colOff>50800</xdr:colOff>
      <xdr:row>81</xdr:row>
      <xdr:rowOff>160564</xdr:rowOff>
    </xdr:to>
    <xdr:cxnSp macro="">
      <xdr:nvCxnSpPr>
        <xdr:cNvPr id="209" name="直線コネクタ 208">
          <a:extLst>
            <a:ext uri="{FF2B5EF4-FFF2-40B4-BE49-F238E27FC236}">
              <a16:creationId xmlns:a16="http://schemas.microsoft.com/office/drawing/2014/main" id="{38E5C8E2-0DC8-40B5-A4BF-31649B7FDBBF}"/>
            </a:ext>
          </a:extLst>
        </xdr:cNvPr>
        <xdr:cNvCxnSpPr/>
      </xdr:nvCxnSpPr>
      <xdr:spPr>
        <a:xfrm>
          <a:off x="2019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36286</xdr:rowOff>
    </xdr:from>
    <xdr:to>
      <xdr:col>6</xdr:col>
      <xdr:colOff>38100</xdr:colOff>
      <xdr:row>81</xdr:row>
      <xdr:rowOff>137886</xdr:rowOff>
    </xdr:to>
    <xdr:sp macro="" textlink="">
      <xdr:nvSpPr>
        <xdr:cNvPr id="210" name="楕円 209">
          <a:extLst>
            <a:ext uri="{FF2B5EF4-FFF2-40B4-BE49-F238E27FC236}">
              <a16:creationId xmlns:a16="http://schemas.microsoft.com/office/drawing/2014/main" id="{51E35B62-C8FB-408C-BAA8-2E49A0768B59}"/>
            </a:ext>
          </a:extLst>
        </xdr:cNvPr>
        <xdr:cNvSpPr/>
      </xdr:nvSpPr>
      <xdr:spPr>
        <a:xfrm>
          <a:off x="1079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87086</xdr:rowOff>
    </xdr:from>
    <xdr:to>
      <xdr:col>10</xdr:col>
      <xdr:colOff>114300</xdr:colOff>
      <xdr:row>81</xdr:row>
      <xdr:rowOff>124642</xdr:rowOff>
    </xdr:to>
    <xdr:cxnSp macro="">
      <xdr:nvCxnSpPr>
        <xdr:cNvPr id="211" name="直線コネクタ 210">
          <a:extLst>
            <a:ext uri="{FF2B5EF4-FFF2-40B4-BE49-F238E27FC236}">
              <a16:creationId xmlns:a16="http://schemas.microsoft.com/office/drawing/2014/main" id="{05AF71F6-25CB-4D67-BA80-C05CF5B92EE2}"/>
            </a:ext>
          </a:extLst>
        </xdr:cNvPr>
        <xdr:cNvCxnSpPr/>
      </xdr:nvCxnSpPr>
      <xdr:spPr>
        <a:xfrm>
          <a:off x="1130300" y="139745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2" name="n_1aveValue【福祉施設】&#10;有形固定資産減価償却率">
          <a:extLst>
            <a:ext uri="{FF2B5EF4-FFF2-40B4-BE49-F238E27FC236}">
              <a16:creationId xmlns:a16="http://schemas.microsoft.com/office/drawing/2014/main" id="{9F55EA3E-307E-47F8-A470-B3C0E7FA175B}"/>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3" name="n_2aveValue【福祉施設】&#10;有形固定資産減価償却率">
          <a:extLst>
            <a:ext uri="{FF2B5EF4-FFF2-40B4-BE49-F238E27FC236}">
              <a16:creationId xmlns:a16="http://schemas.microsoft.com/office/drawing/2014/main" id="{16BB0204-49D8-4765-9D6A-16C2C0D22185}"/>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4" name="n_3aveValue【福祉施設】&#10;有形固定資産減価償却率">
          <a:extLst>
            <a:ext uri="{FF2B5EF4-FFF2-40B4-BE49-F238E27FC236}">
              <a16:creationId xmlns:a16="http://schemas.microsoft.com/office/drawing/2014/main" id="{2F82BC78-7C99-4048-887D-93891198DE37}"/>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15" name="n_4aveValue【福祉施設】&#10;有形固定資産減価償却率">
          <a:extLst>
            <a:ext uri="{FF2B5EF4-FFF2-40B4-BE49-F238E27FC236}">
              <a16:creationId xmlns:a16="http://schemas.microsoft.com/office/drawing/2014/main" id="{2C830B35-7806-4BF5-ACBA-37B1FF2FD294}"/>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216" name="n_2mainValue【福祉施設】&#10;有形固定資産減価償却率">
          <a:extLst>
            <a:ext uri="{FF2B5EF4-FFF2-40B4-BE49-F238E27FC236}">
              <a16:creationId xmlns:a16="http://schemas.microsoft.com/office/drawing/2014/main" id="{F5FF4675-6EC8-4715-A3B0-A1C904CAA0BC}"/>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20519</xdr:rowOff>
    </xdr:from>
    <xdr:ext cx="405111" cy="259045"/>
    <xdr:sp macro="" textlink="">
      <xdr:nvSpPr>
        <xdr:cNvPr id="217" name="n_3mainValue【福祉施設】&#10;有形固定資産減価償却率">
          <a:extLst>
            <a:ext uri="{FF2B5EF4-FFF2-40B4-BE49-F238E27FC236}">
              <a16:creationId xmlns:a16="http://schemas.microsoft.com/office/drawing/2014/main" id="{E6D821B4-0FF8-4242-91CE-A772C5DEEA62}"/>
            </a:ext>
          </a:extLst>
        </xdr:cNvPr>
        <xdr:cNvSpPr txBox="1"/>
      </xdr:nvSpPr>
      <xdr:spPr>
        <a:xfrm>
          <a:off x="1816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154413</xdr:rowOff>
    </xdr:from>
    <xdr:ext cx="405111" cy="259045"/>
    <xdr:sp macro="" textlink="">
      <xdr:nvSpPr>
        <xdr:cNvPr id="218" name="n_4mainValue【福祉施設】&#10;有形固定資産減価償却率">
          <a:extLst>
            <a:ext uri="{FF2B5EF4-FFF2-40B4-BE49-F238E27FC236}">
              <a16:creationId xmlns:a16="http://schemas.microsoft.com/office/drawing/2014/main" id="{379745E2-226F-423A-A517-B3D2B31B1663}"/>
            </a:ext>
          </a:extLst>
        </xdr:cNvPr>
        <xdr:cNvSpPr txBox="1"/>
      </xdr:nvSpPr>
      <xdr:spPr>
        <a:xfrm>
          <a:off x="927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FFCCC540-EF4A-44DB-93DF-F75D1C9CA1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446CF91F-DDFD-4613-BB5B-D031CA0869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DACFE99E-5DF0-4D23-A316-703603B2F8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572262B7-A640-48CB-8AE1-1694258321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F88A57AF-A400-4655-B57E-B1CD27A4F5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95F72B68-9095-4A6E-B5DB-4B0D468EFD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8A960E08-CDF2-46ED-86DE-EAEEF53A5C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E6C0BD2E-2126-4120-B6AA-3B6516D554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4C336852-B757-40CC-BE72-13503922B7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E2643CFE-07C0-48D3-B894-BC1BF23959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a:extLst>
            <a:ext uri="{FF2B5EF4-FFF2-40B4-BE49-F238E27FC236}">
              <a16:creationId xmlns:a16="http://schemas.microsoft.com/office/drawing/2014/main" id="{71855571-C446-487E-AE8B-913B495438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D98045B8-03DF-4402-85D2-8E43A5E2CB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a:extLst>
            <a:ext uri="{FF2B5EF4-FFF2-40B4-BE49-F238E27FC236}">
              <a16:creationId xmlns:a16="http://schemas.microsoft.com/office/drawing/2014/main" id="{3073FFFC-49EE-4F92-968F-F443719DFB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a:extLst>
            <a:ext uri="{FF2B5EF4-FFF2-40B4-BE49-F238E27FC236}">
              <a16:creationId xmlns:a16="http://schemas.microsoft.com/office/drawing/2014/main" id="{992893A7-8B50-47CD-A1CB-FC6FAAB1952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a:extLst>
            <a:ext uri="{FF2B5EF4-FFF2-40B4-BE49-F238E27FC236}">
              <a16:creationId xmlns:a16="http://schemas.microsoft.com/office/drawing/2014/main" id="{13DECEB2-6323-4C61-A68D-83BCE38072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a:extLst>
            <a:ext uri="{FF2B5EF4-FFF2-40B4-BE49-F238E27FC236}">
              <a16:creationId xmlns:a16="http://schemas.microsoft.com/office/drawing/2014/main" id="{7298EAA4-9898-4850-A730-B33464CA6A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a:extLst>
            <a:ext uri="{FF2B5EF4-FFF2-40B4-BE49-F238E27FC236}">
              <a16:creationId xmlns:a16="http://schemas.microsoft.com/office/drawing/2014/main" id="{B957FBD1-AE8E-4AF1-8A9A-5961BE72A4B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a:extLst>
            <a:ext uri="{FF2B5EF4-FFF2-40B4-BE49-F238E27FC236}">
              <a16:creationId xmlns:a16="http://schemas.microsoft.com/office/drawing/2014/main" id="{C0111549-CDB3-4639-9008-7503BB70FC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a:extLst>
            <a:ext uri="{FF2B5EF4-FFF2-40B4-BE49-F238E27FC236}">
              <a16:creationId xmlns:a16="http://schemas.microsoft.com/office/drawing/2014/main" id="{F8A09001-2D88-42FC-AA9F-A5A74003B76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69696F5B-51E1-43B4-B45C-C750A0BE79D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EC50E47E-AF4E-47D8-B131-6EE7A028D7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FD2AD935-D6C8-4922-98A6-DAAF485514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931FFE0B-BEAD-4550-AFC1-A62664F10B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2" name="直線コネクタ 241">
          <a:extLst>
            <a:ext uri="{FF2B5EF4-FFF2-40B4-BE49-F238E27FC236}">
              <a16:creationId xmlns:a16="http://schemas.microsoft.com/office/drawing/2014/main" id="{91A6AD5E-99E8-4BF5-BC2C-FD407694E35C}"/>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3" name="【福祉施設】&#10;一人当たり面積最小値テキスト">
          <a:extLst>
            <a:ext uri="{FF2B5EF4-FFF2-40B4-BE49-F238E27FC236}">
              <a16:creationId xmlns:a16="http://schemas.microsoft.com/office/drawing/2014/main" id="{4255BCEB-8C89-48F6-9FA4-A464B4ADCCF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44" name="直線コネクタ 243">
          <a:extLst>
            <a:ext uri="{FF2B5EF4-FFF2-40B4-BE49-F238E27FC236}">
              <a16:creationId xmlns:a16="http://schemas.microsoft.com/office/drawing/2014/main" id="{B7AB723A-C57F-4D85-9B6C-622B9868FCA1}"/>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45" name="【福祉施設】&#10;一人当たり面積最大値テキスト">
          <a:extLst>
            <a:ext uri="{FF2B5EF4-FFF2-40B4-BE49-F238E27FC236}">
              <a16:creationId xmlns:a16="http://schemas.microsoft.com/office/drawing/2014/main" id="{9A714198-43B9-45D7-B384-9BE12D78EE45}"/>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46" name="直線コネクタ 245">
          <a:extLst>
            <a:ext uri="{FF2B5EF4-FFF2-40B4-BE49-F238E27FC236}">
              <a16:creationId xmlns:a16="http://schemas.microsoft.com/office/drawing/2014/main" id="{06A7000E-EE39-4EA7-9D4C-4CB7AA5A0238}"/>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47" name="【福祉施設】&#10;一人当たり面積平均値テキスト">
          <a:extLst>
            <a:ext uri="{FF2B5EF4-FFF2-40B4-BE49-F238E27FC236}">
              <a16:creationId xmlns:a16="http://schemas.microsoft.com/office/drawing/2014/main" id="{FED45BFB-D714-47C0-8A38-69802F80F36D}"/>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48" name="フローチャート: 判断 247">
          <a:extLst>
            <a:ext uri="{FF2B5EF4-FFF2-40B4-BE49-F238E27FC236}">
              <a16:creationId xmlns:a16="http://schemas.microsoft.com/office/drawing/2014/main" id="{310E7242-B9E3-4C0E-BB2B-0ECD6AC50F6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49" name="フローチャート: 判断 248">
          <a:extLst>
            <a:ext uri="{FF2B5EF4-FFF2-40B4-BE49-F238E27FC236}">
              <a16:creationId xmlns:a16="http://schemas.microsoft.com/office/drawing/2014/main" id="{7E9DD69D-DAA3-4680-B627-662EFE1C3B0D}"/>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0" name="フローチャート: 判断 249">
          <a:extLst>
            <a:ext uri="{FF2B5EF4-FFF2-40B4-BE49-F238E27FC236}">
              <a16:creationId xmlns:a16="http://schemas.microsoft.com/office/drawing/2014/main" id="{187DB8EF-2630-4E44-8103-FF0E39CCFAC8}"/>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1" name="フローチャート: 判断 250">
          <a:extLst>
            <a:ext uri="{FF2B5EF4-FFF2-40B4-BE49-F238E27FC236}">
              <a16:creationId xmlns:a16="http://schemas.microsoft.com/office/drawing/2014/main" id="{81FC190E-8B4D-4A3C-AC49-EFABC9F5EAC5}"/>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2" name="フローチャート: 判断 251">
          <a:extLst>
            <a:ext uri="{FF2B5EF4-FFF2-40B4-BE49-F238E27FC236}">
              <a16:creationId xmlns:a16="http://schemas.microsoft.com/office/drawing/2014/main" id="{9EACAED6-1D4C-4D05-99E9-E85E2AD554B6}"/>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DB582A3-D62A-4E76-B125-F48CCB5000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75E9939-474F-443A-9B1C-5FA19A9C03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E11900-35A5-45C7-8FEA-A2FDA3D098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02ACBAC-2CE2-465D-84B8-EA23CEBD71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0C0331B-FFB1-42EE-AF55-B9627D9FE9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39115</xdr:rowOff>
    </xdr:from>
    <xdr:to>
      <xdr:col>46</xdr:col>
      <xdr:colOff>38100</xdr:colOff>
      <xdr:row>80</xdr:row>
      <xdr:rowOff>140715</xdr:rowOff>
    </xdr:to>
    <xdr:sp macro="" textlink="">
      <xdr:nvSpPr>
        <xdr:cNvPr id="258" name="楕円 257">
          <a:extLst>
            <a:ext uri="{FF2B5EF4-FFF2-40B4-BE49-F238E27FC236}">
              <a16:creationId xmlns:a16="http://schemas.microsoft.com/office/drawing/2014/main" id="{E8651662-F366-4F8F-BC0E-91F8B1456FFA}"/>
            </a:ext>
          </a:extLst>
        </xdr:cNvPr>
        <xdr:cNvSpPr/>
      </xdr:nvSpPr>
      <xdr:spPr>
        <a:xfrm>
          <a:off x="8699500" y="13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63881</xdr:rowOff>
    </xdr:from>
    <xdr:to>
      <xdr:col>41</xdr:col>
      <xdr:colOff>101600</xdr:colOff>
      <xdr:row>80</xdr:row>
      <xdr:rowOff>165481</xdr:rowOff>
    </xdr:to>
    <xdr:sp macro="" textlink="">
      <xdr:nvSpPr>
        <xdr:cNvPr id="259" name="楕円 258">
          <a:extLst>
            <a:ext uri="{FF2B5EF4-FFF2-40B4-BE49-F238E27FC236}">
              <a16:creationId xmlns:a16="http://schemas.microsoft.com/office/drawing/2014/main" id="{5D134FFC-EEA3-4D73-BA98-5763070A69BA}"/>
            </a:ext>
          </a:extLst>
        </xdr:cNvPr>
        <xdr:cNvSpPr/>
      </xdr:nvSpPr>
      <xdr:spPr>
        <a:xfrm>
          <a:off x="7810500" y="137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89915</xdr:rowOff>
    </xdr:from>
    <xdr:to>
      <xdr:col>45</xdr:col>
      <xdr:colOff>177800</xdr:colOff>
      <xdr:row>80</xdr:row>
      <xdr:rowOff>114681</xdr:rowOff>
    </xdr:to>
    <xdr:cxnSp macro="">
      <xdr:nvCxnSpPr>
        <xdr:cNvPr id="260" name="直線コネクタ 259">
          <a:extLst>
            <a:ext uri="{FF2B5EF4-FFF2-40B4-BE49-F238E27FC236}">
              <a16:creationId xmlns:a16="http://schemas.microsoft.com/office/drawing/2014/main" id="{964EBF30-164F-48E9-8D15-3D01504E99CC}"/>
            </a:ext>
          </a:extLst>
        </xdr:cNvPr>
        <xdr:cNvCxnSpPr/>
      </xdr:nvCxnSpPr>
      <xdr:spPr>
        <a:xfrm flipV="1">
          <a:off x="7861300" y="1380591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261" name="楕円 260">
          <a:extLst>
            <a:ext uri="{FF2B5EF4-FFF2-40B4-BE49-F238E27FC236}">
              <a16:creationId xmlns:a16="http://schemas.microsoft.com/office/drawing/2014/main" id="{49B03EA8-CC11-4091-8D1A-5EED47296011}"/>
            </a:ext>
          </a:extLst>
        </xdr:cNvPr>
        <xdr:cNvSpPr/>
      </xdr:nvSpPr>
      <xdr:spPr>
        <a:xfrm>
          <a:off x="692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114681</xdr:rowOff>
    </xdr:from>
    <xdr:to>
      <xdr:col>41</xdr:col>
      <xdr:colOff>50800</xdr:colOff>
      <xdr:row>80</xdr:row>
      <xdr:rowOff>133350</xdr:rowOff>
    </xdr:to>
    <xdr:cxnSp macro="">
      <xdr:nvCxnSpPr>
        <xdr:cNvPr id="262" name="直線コネクタ 261">
          <a:extLst>
            <a:ext uri="{FF2B5EF4-FFF2-40B4-BE49-F238E27FC236}">
              <a16:creationId xmlns:a16="http://schemas.microsoft.com/office/drawing/2014/main" id="{57F86437-ED13-4811-A0BB-F04209D37C5D}"/>
            </a:ext>
          </a:extLst>
        </xdr:cNvPr>
        <xdr:cNvCxnSpPr/>
      </xdr:nvCxnSpPr>
      <xdr:spPr>
        <a:xfrm flipV="1">
          <a:off x="6972300" y="1383068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63" name="n_1aveValue【福祉施設】&#10;一人当たり面積">
          <a:extLst>
            <a:ext uri="{FF2B5EF4-FFF2-40B4-BE49-F238E27FC236}">
              <a16:creationId xmlns:a16="http://schemas.microsoft.com/office/drawing/2014/main" id="{68510717-329F-48C5-B11F-156367FEB9E9}"/>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64" name="n_2aveValue【福祉施設】&#10;一人当たり面積">
          <a:extLst>
            <a:ext uri="{FF2B5EF4-FFF2-40B4-BE49-F238E27FC236}">
              <a16:creationId xmlns:a16="http://schemas.microsoft.com/office/drawing/2014/main" id="{4547E9A3-CFE5-4815-B670-470DAE4B4E0D}"/>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65" name="n_3aveValue【福祉施設】&#10;一人当たり面積">
          <a:extLst>
            <a:ext uri="{FF2B5EF4-FFF2-40B4-BE49-F238E27FC236}">
              <a16:creationId xmlns:a16="http://schemas.microsoft.com/office/drawing/2014/main" id="{DFFAA78A-B9CB-46C7-B468-017DB65F57E7}"/>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66" name="n_4aveValue【福祉施設】&#10;一人当たり面積">
          <a:extLst>
            <a:ext uri="{FF2B5EF4-FFF2-40B4-BE49-F238E27FC236}">
              <a16:creationId xmlns:a16="http://schemas.microsoft.com/office/drawing/2014/main" id="{B6DC0205-A9D9-4AE7-8A60-A7FB7195DB26}"/>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157242</xdr:rowOff>
    </xdr:from>
    <xdr:ext cx="469744" cy="259045"/>
    <xdr:sp macro="" textlink="">
      <xdr:nvSpPr>
        <xdr:cNvPr id="267" name="n_2mainValue【福祉施設】&#10;一人当たり面積">
          <a:extLst>
            <a:ext uri="{FF2B5EF4-FFF2-40B4-BE49-F238E27FC236}">
              <a16:creationId xmlns:a16="http://schemas.microsoft.com/office/drawing/2014/main" id="{6DE7B3C3-04E1-4F0E-AC3E-C98202B5A698}"/>
            </a:ext>
          </a:extLst>
        </xdr:cNvPr>
        <xdr:cNvSpPr txBox="1"/>
      </xdr:nvSpPr>
      <xdr:spPr>
        <a:xfrm>
          <a:off x="8515427"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10558</xdr:rowOff>
    </xdr:from>
    <xdr:ext cx="469744" cy="259045"/>
    <xdr:sp macro="" textlink="">
      <xdr:nvSpPr>
        <xdr:cNvPr id="268" name="n_3mainValue【福祉施設】&#10;一人当たり面積">
          <a:extLst>
            <a:ext uri="{FF2B5EF4-FFF2-40B4-BE49-F238E27FC236}">
              <a16:creationId xmlns:a16="http://schemas.microsoft.com/office/drawing/2014/main" id="{AA5B6B10-7CA4-4C2B-B98A-69F9757E80A1}"/>
            </a:ext>
          </a:extLst>
        </xdr:cNvPr>
        <xdr:cNvSpPr txBox="1"/>
      </xdr:nvSpPr>
      <xdr:spPr>
        <a:xfrm>
          <a:off x="7626427" y="135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269" name="n_4mainValue【福祉施設】&#10;一人当たり面積">
          <a:extLst>
            <a:ext uri="{FF2B5EF4-FFF2-40B4-BE49-F238E27FC236}">
              <a16:creationId xmlns:a16="http://schemas.microsoft.com/office/drawing/2014/main" id="{5B2C5C7C-EC20-43DC-9834-729E90E2C880}"/>
            </a:ext>
          </a:extLst>
        </xdr:cNvPr>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A165BC69-B4D8-4895-B08F-5626989149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6893DC96-B1C7-4848-A43B-4939C275B1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88FC9ED5-13B8-4701-B64F-14B218BA9D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FCAB8A9E-1CBB-43C3-A4AC-B324D289A5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4E7F1929-7B1A-49CF-84B4-29D479150C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523EC880-AAAE-45EC-95E7-4B6C009AA8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ABEF6604-F111-4BA4-A689-9C314704C1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D6FAC487-CE1A-4800-9294-C436906CA9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557F2171-7F40-4A4C-A441-C61449FBC4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6F09F31B-0C1B-4E87-8CE2-2A477A1199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B4A5ECFF-B3BE-4BB6-9189-B909B9ADE6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a:extLst>
            <a:ext uri="{FF2B5EF4-FFF2-40B4-BE49-F238E27FC236}">
              <a16:creationId xmlns:a16="http://schemas.microsoft.com/office/drawing/2014/main" id="{4189D4F4-84B7-46C5-B6FB-DED2AAD2B43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a:extLst>
            <a:ext uri="{FF2B5EF4-FFF2-40B4-BE49-F238E27FC236}">
              <a16:creationId xmlns:a16="http://schemas.microsoft.com/office/drawing/2014/main" id="{F63956FA-37A9-40CF-BE69-B27284AA278D}"/>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a:extLst>
            <a:ext uri="{FF2B5EF4-FFF2-40B4-BE49-F238E27FC236}">
              <a16:creationId xmlns:a16="http://schemas.microsoft.com/office/drawing/2014/main" id="{59CA1299-E5D7-4B2C-8A90-6A58EAB28C4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6AAA4CFD-73E7-4166-AE95-876817CF82D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a:extLst>
            <a:ext uri="{FF2B5EF4-FFF2-40B4-BE49-F238E27FC236}">
              <a16:creationId xmlns:a16="http://schemas.microsoft.com/office/drawing/2014/main" id="{9025EAD5-DAD2-43AB-AE38-ABFE1E7C031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3F3CA258-02A6-436E-8B37-64136C1FD5D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a:extLst>
            <a:ext uri="{FF2B5EF4-FFF2-40B4-BE49-F238E27FC236}">
              <a16:creationId xmlns:a16="http://schemas.microsoft.com/office/drawing/2014/main" id="{78044D38-BDB1-4B4C-BC29-E723C862AEE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150E057B-692B-4A5B-8B78-A566581B6CF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9A585E56-B5D1-49AB-BF31-B152B18B3D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2AFC134F-A1BA-429A-8FAA-2A760E1AC29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9729CAC5-AB22-43BA-BE2D-AEAB0EC4DD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292" name="直線コネクタ 291">
          <a:extLst>
            <a:ext uri="{FF2B5EF4-FFF2-40B4-BE49-F238E27FC236}">
              <a16:creationId xmlns:a16="http://schemas.microsoft.com/office/drawing/2014/main" id="{062761EF-27CA-44AB-B8D1-83FCBB248D7D}"/>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2D033599-B3D4-4EFD-9D17-ADD001B9B8CE}"/>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a:extLst>
            <a:ext uri="{FF2B5EF4-FFF2-40B4-BE49-F238E27FC236}">
              <a16:creationId xmlns:a16="http://schemas.microsoft.com/office/drawing/2014/main" id="{06B9B8A2-7713-4DE1-A654-03FB241ECBF1}"/>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604EF5E4-7167-4EA4-8892-CBFB67048B21}"/>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296" name="直線コネクタ 295">
          <a:extLst>
            <a:ext uri="{FF2B5EF4-FFF2-40B4-BE49-F238E27FC236}">
              <a16:creationId xmlns:a16="http://schemas.microsoft.com/office/drawing/2014/main" id="{68C24B24-A1DC-4F6E-B5EA-5ED677164995}"/>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640DEDCD-09D2-44F0-B6A4-68ED9296A067}"/>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298" name="フローチャート: 判断 297">
          <a:extLst>
            <a:ext uri="{FF2B5EF4-FFF2-40B4-BE49-F238E27FC236}">
              <a16:creationId xmlns:a16="http://schemas.microsoft.com/office/drawing/2014/main" id="{FF33CFD5-CCCF-4B51-9DA5-1F61B78E3A1D}"/>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299" name="フローチャート: 判断 298">
          <a:extLst>
            <a:ext uri="{FF2B5EF4-FFF2-40B4-BE49-F238E27FC236}">
              <a16:creationId xmlns:a16="http://schemas.microsoft.com/office/drawing/2014/main" id="{5BB41957-F942-443F-AF96-A6020A57AC5A}"/>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00" name="フローチャート: 判断 299">
          <a:extLst>
            <a:ext uri="{FF2B5EF4-FFF2-40B4-BE49-F238E27FC236}">
              <a16:creationId xmlns:a16="http://schemas.microsoft.com/office/drawing/2014/main" id="{65A07235-5CEF-4928-9877-5E99F2A93ADE}"/>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01" name="フローチャート: 判断 300">
          <a:extLst>
            <a:ext uri="{FF2B5EF4-FFF2-40B4-BE49-F238E27FC236}">
              <a16:creationId xmlns:a16="http://schemas.microsoft.com/office/drawing/2014/main" id="{C46081B4-F791-41AD-92E2-ECEF832615F4}"/>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02" name="フローチャート: 判断 301">
          <a:extLst>
            <a:ext uri="{FF2B5EF4-FFF2-40B4-BE49-F238E27FC236}">
              <a16:creationId xmlns:a16="http://schemas.microsoft.com/office/drawing/2014/main" id="{A2DB8EE9-C264-4FAC-8BB3-AE344464B368}"/>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98328B74-4659-48EC-A916-AB4E87A0C7A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41DCD197-AC5F-481C-BDB9-89D0952430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4237AB1F-5B71-44B1-93D8-E3ABA7CF51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3ECB3A0-7458-4D62-BFAC-563B53EF69C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95B08DF0-6399-49A4-A2E7-5C64CCC82B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55118</xdr:rowOff>
    </xdr:from>
    <xdr:to>
      <xdr:col>15</xdr:col>
      <xdr:colOff>101600</xdr:colOff>
      <xdr:row>103</xdr:row>
      <xdr:rowOff>156718</xdr:rowOff>
    </xdr:to>
    <xdr:sp macro="" textlink="">
      <xdr:nvSpPr>
        <xdr:cNvPr id="308" name="楕円 307">
          <a:extLst>
            <a:ext uri="{FF2B5EF4-FFF2-40B4-BE49-F238E27FC236}">
              <a16:creationId xmlns:a16="http://schemas.microsoft.com/office/drawing/2014/main" id="{EBC5D030-2282-4DD3-B66E-94D162AD7690}"/>
            </a:ext>
          </a:extLst>
        </xdr:cNvPr>
        <xdr:cNvSpPr/>
      </xdr:nvSpPr>
      <xdr:spPr>
        <a:xfrm>
          <a:off x="2857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11685</xdr:rowOff>
    </xdr:from>
    <xdr:to>
      <xdr:col>10</xdr:col>
      <xdr:colOff>165100</xdr:colOff>
      <xdr:row>103</xdr:row>
      <xdr:rowOff>113285</xdr:rowOff>
    </xdr:to>
    <xdr:sp macro="" textlink="">
      <xdr:nvSpPr>
        <xdr:cNvPr id="309" name="楕円 308">
          <a:extLst>
            <a:ext uri="{FF2B5EF4-FFF2-40B4-BE49-F238E27FC236}">
              <a16:creationId xmlns:a16="http://schemas.microsoft.com/office/drawing/2014/main" id="{325ADE5E-A567-44CB-93E7-ACEBCA222CE3}"/>
            </a:ext>
          </a:extLst>
        </xdr:cNvPr>
        <xdr:cNvSpPr/>
      </xdr:nvSpPr>
      <xdr:spPr>
        <a:xfrm>
          <a:off x="1968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62485</xdr:rowOff>
    </xdr:from>
    <xdr:to>
      <xdr:col>15</xdr:col>
      <xdr:colOff>50800</xdr:colOff>
      <xdr:row>103</xdr:row>
      <xdr:rowOff>105918</xdr:rowOff>
    </xdr:to>
    <xdr:cxnSp macro="">
      <xdr:nvCxnSpPr>
        <xdr:cNvPr id="310" name="直線コネクタ 309">
          <a:extLst>
            <a:ext uri="{FF2B5EF4-FFF2-40B4-BE49-F238E27FC236}">
              <a16:creationId xmlns:a16="http://schemas.microsoft.com/office/drawing/2014/main" id="{F9B08711-161B-4E8E-A2E4-16CB3EF6F97F}"/>
            </a:ext>
          </a:extLst>
        </xdr:cNvPr>
        <xdr:cNvCxnSpPr/>
      </xdr:nvCxnSpPr>
      <xdr:spPr>
        <a:xfrm>
          <a:off x="2019300" y="177218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87122</xdr:rowOff>
    </xdr:from>
    <xdr:to>
      <xdr:col>6</xdr:col>
      <xdr:colOff>38100</xdr:colOff>
      <xdr:row>103</xdr:row>
      <xdr:rowOff>17272</xdr:rowOff>
    </xdr:to>
    <xdr:sp macro="" textlink="">
      <xdr:nvSpPr>
        <xdr:cNvPr id="311" name="楕円 310">
          <a:extLst>
            <a:ext uri="{FF2B5EF4-FFF2-40B4-BE49-F238E27FC236}">
              <a16:creationId xmlns:a16="http://schemas.microsoft.com/office/drawing/2014/main" id="{462E6078-D52C-4890-86C4-24BD6E21ADDD}"/>
            </a:ext>
          </a:extLst>
        </xdr:cNvPr>
        <xdr:cNvSpPr/>
      </xdr:nvSpPr>
      <xdr:spPr>
        <a:xfrm>
          <a:off x="1079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137922</xdr:rowOff>
    </xdr:from>
    <xdr:to>
      <xdr:col>10</xdr:col>
      <xdr:colOff>114300</xdr:colOff>
      <xdr:row>103</xdr:row>
      <xdr:rowOff>62485</xdr:rowOff>
    </xdr:to>
    <xdr:cxnSp macro="">
      <xdr:nvCxnSpPr>
        <xdr:cNvPr id="312" name="直線コネクタ 311">
          <a:extLst>
            <a:ext uri="{FF2B5EF4-FFF2-40B4-BE49-F238E27FC236}">
              <a16:creationId xmlns:a16="http://schemas.microsoft.com/office/drawing/2014/main" id="{A7C008AC-B7D8-4769-B53E-A34C1786B5A4}"/>
            </a:ext>
          </a:extLst>
        </xdr:cNvPr>
        <xdr:cNvCxnSpPr/>
      </xdr:nvCxnSpPr>
      <xdr:spPr>
        <a:xfrm>
          <a:off x="1130300" y="1762582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13" name="n_1aveValue【市民会館】&#10;有形固定資産減価償却率">
          <a:extLst>
            <a:ext uri="{FF2B5EF4-FFF2-40B4-BE49-F238E27FC236}">
              <a16:creationId xmlns:a16="http://schemas.microsoft.com/office/drawing/2014/main" id="{89335E14-D2AA-4561-B9C1-071806CC301C}"/>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14" name="n_2aveValue【市民会館】&#10;有形固定資産減価償却率">
          <a:extLst>
            <a:ext uri="{FF2B5EF4-FFF2-40B4-BE49-F238E27FC236}">
              <a16:creationId xmlns:a16="http://schemas.microsoft.com/office/drawing/2014/main" id="{FAFE8AB1-CA8B-47D6-BC85-F84ACBD1B6BE}"/>
            </a:ext>
          </a:extLst>
        </xdr:cNvPr>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15" name="n_3aveValue【市民会館】&#10;有形固定資産減価償却率">
          <a:extLst>
            <a:ext uri="{FF2B5EF4-FFF2-40B4-BE49-F238E27FC236}">
              <a16:creationId xmlns:a16="http://schemas.microsoft.com/office/drawing/2014/main" id="{7C14D03A-4CD2-46F1-9073-D6F0A755B573}"/>
            </a:ext>
          </a:extLst>
        </xdr:cNvPr>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316" name="n_4aveValue【市民会館】&#10;有形固定資産減価償却率">
          <a:extLst>
            <a:ext uri="{FF2B5EF4-FFF2-40B4-BE49-F238E27FC236}">
              <a16:creationId xmlns:a16="http://schemas.microsoft.com/office/drawing/2014/main" id="{D15F3536-142E-4D91-BE97-E9597A7DA5CA}"/>
            </a:ext>
          </a:extLst>
        </xdr:cNvPr>
        <xdr:cNvSpPr txBox="1"/>
      </xdr:nvSpPr>
      <xdr:spPr>
        <a:xfrm>
          <a:off x="927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147845</xdr:rowOff>
    </xdr:from>
    <xdr:ext cx="405111" cy="259045"/>
    <xdr:sp macro="" textlink="">
      <xdr:nvSpPr>
        <xdr:cNvPr id="317" name="n_2mainValue【市民会館】&#10;有形固定資産減価償却率">
          <a:extLst>
            <a:ext uri="{FF2B5EF4-FFF2-40B4-BE49-F238E27FC236}">
              <a16:creationId xmlns:a16="http://schemas.microsoft.com/office/drawing/2014/main" id="{6B1E60DB-4606-4E3B-97E0-778A1B5A1C96}"/>
            </a:ext>
          </a:extLst>
        </xdr:cNvPr>
        <xdr:cNvSpPr txBox="1"/>
      </xdr:nvSpPr>
      <xdr:spPr>
        <a:xfrm>
          <a:off x="27057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104412</xdr:rowOff>
    </xdr:from>
    <xdr:ext cx="405111" cy="259045"/>
    <xdr:sp macro="" textlink="">
      <xdr:nvSpPr>
        <xdr:cNvPr id="318" name="n_3mainValue【市民会館】&#10;有形固定資産減価償却率">
          <a:extLst>
            <a:ext uri="{FF2B5EF4-FFF2-40B4-BE49-F238E27FC236}">
              <a16:creationId xmlns:a16="http://schemas.microsoft.com/office/drawing/2014/main" id="{475D3D82-B084-416B-A048-856AAF3C02C9}"/>
            </a:ext>
          </a:extLst>
        </xdr:cNvPr>
        <xdr:cNvSpPr txBox="1"/>
      </xdr:nvSpPr>
      <xdr:spPr>
        <a:xfrm>
          <a:off x="18167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33799</xdr:rowOff>
    </xdr:from>
    <xdr:ext cx="405111" cy="259045"/>
    <xdr:sp macro="" textlink="">
      <xdr:nvSpPr>
        <xdr:cNvPr id="319" name="n_4mainValue【市民会館】&#10;有形固定資産減価償却率">
          <a:extLst>
            <a:ext uri="{FF2B5EF4-FFF2-40B4-BE49-F238E27FC236}">
              <a16:creationId xmlns:a16="http://schemas.microsoft.com/office/drawing/2014/main" id="{2565CB53-8C00-485A-9B6B-711E994942EA}"/>
            </a:ext>
          </a:extLst>
        </xdr:cNvPr>
        <xdr:cNvSpPr txBox="1"/>
      </xdr:nvSpPr>
      <xdr:spPr>
        <a:xfrm>
          <a:off x="9277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F334210F-FFDF-40C6-A2B4-0FDA91DD8E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D3B12873-B870-449A-8767-71E6D0B1BE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374CBF91-4684-4B71-A34C-8FE80E4FEA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1B07B1A2-ABA7-42F9-8183-28247EF02E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4DAB8456-1B6F-48A3-83E6-6EFEB11549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CD01DC61-7296-462A-959F-7BDFA7128A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25AAED84-7FE1-49B6-A4D7-C39FBA56AF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FC3C09D1-5154-4030-8CC6-918621C0E1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CD92E752-6E47-46CE-9153-6D2026913B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BB441854-A58E-447C-BE07-D06AC5448C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a:extLst>
            <a:ext uri="{FF2B5EF4-FFF2-40B4-BE49-F238E27FC236}">
              <a16:creationId xmlns:a16="http://schemas.microsoft.com/office/drawing/2014/main" id="{9E74112B-FD58-4229-895D-744B362E7A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a:extLst>
            <a:ext uri="{FF2B5EF4-FFF2-40B4-BE49-F238E27FC236}">
              <a16:creationId xmlns:a16="http://schemas.microsoft.com/office/drawing/2014/main" id="{007604C3-3CF2-45DD-A3CA-58F3271F6AA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a:extLst>
            <a:ext uri="{FF2B5EF4-FFF2-40B4-BE49-F238E27FC236}">
              <a16:creationId xmlns:a16="http://schemas.microsoft.com/office/drawing/2014/main" id="{296FF0B0-2411-4E85-97A9-FCB10C65280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a:extLst>
            <a:ext uri="{FF2B5EF4-FFF2-40B4-BE49-F238E27FC236}">
              <a16:creationId xmlns:a16="http://schemas.microsoft.com/office/drawing/2014/main" id="{0E3BF93D-D92C-40B8-8C3C-2AA5D9C9901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a:extLst>
            <a:ext uri="{FF2B5EF4-FFF2-40B4-BE49-F238E27FC236}">
              <a16:creationId xmlns:a16="http://schemas.microsoft.com/office/drawing/2014/main" id="{207192AB-10B5-4808-B5B0-01D34875DF5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a:extLst>
            <a:ext uri="{FF2B5EF4-FFF2-40B4-BE49-F238E27FC236}">
              <a16:creationId xmlns:a16="http://schemas.microsoft.com/office/drawing/2014/main" id="{83710B3C-8217-44A3-836A-DBB791040A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a:extLst>
            <a:ext uri="{FF2B5EF4-FFF2-40B4-BE49-F238E27FC236}">
              <a16:creationId xmlns:a16="http://schemas.microsoft.com/office/drawing/2014/main" id="{5E2EF863-BAB7-4E37-9328-8BEC944B9C8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a:extLst>
            <a:ext uri="{FF2B5EF4-FFF2-40B4-BE49-F238E27FC236}">
              <a16:creationId xmlns:a16="http://schemas.microsoft.com/office/drawing/2014/main" id="{414BFB1F-9106-4596-81A8-93374411534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a:extLst>
            <a:ext uri="{FF2B5EF4-FFF2-40B4-BE49-F238E27FC236}">
              <a16:creationId xmlns:a16="http://schemas.microsoft.com/office/drawing/2014/main" id="{BDD7B0BC-EE63-407D-8074-C212712D76E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a:extLst>
            <a:ext uri="{FF2B5EF4-FFF2-40B4-BE49-F238E27FC236}">
              <a16:creationId xmlns:a16="http://schemas.microsoft.com/office/drawing/2014/main" id="{1C3F4CBA-B22C-4DD3-8875-D1A9300C6CB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a16="http://schemas.microsoft.com/office/drawing/2014/main" id="{1DF513A3-75A5-4A96-A260-48C4131C436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4E0B9B4F-BDE4-46FF-A1A0-CF7E6D8744D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a:extLst>
            <a:ext uri="{FF2B5EF4-FFF2-40B4-BE49-F238E27FC236}">
              <a16:creationId xmlns:a16="http://schemas.microsoft.com/office/drawing/2014/main" id="{275B0FCE-59FD-483B-8A7A-69A2E9A0141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43" name="直線コネクタ 342">
          <a:extLst>
            <a:ext uri="{FF2B5EF4-FFF2-40B4-BE49-F238E27FC236}">
              <a16:creationId xmlns:a16="http://schemas.microsoft.com/office/drawing/2014/main" id="{DE04F6F1-E47B-43B9-9F17-2F3033842D36}"/>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44" name="【市民会館】&#10;一人当たり面積最小値テキスト">
          <a:extLst>
            <a:ext uri="{FF2B5EF4-FFF2-40B4-BE49-F238E27FC236}">
              <a16:creationId xmlns:a16="http://schemas.microsoft.com/office/drawing/2014/main" id="{27EC7CEB-7B93-48CD-97DA-BC0FB66761A3}"/>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45" name="直線コネクタ 344">
          <a:extLst>
            <a:ext uri="{FF2B5EF4-FFF2-40B4-BE49-F238E27FC236}">
              <a16:creationId xmlns:a16="http://schemas.microsoft.com/office/drawing/2014/main" id="{0473344D-A860-45F6-B467-D1A4070686AE}"/>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46" name="【市民会館】&#10;一人当たり面積最大値テキスト">
          <a:extLst>
            <a:ext uri="{FF2B5EF4-FFF2-40B4-BE49-F238E27FC236}">
              <a16:creationId xmlns:a16="http://schemas.microsoft.com/office/drawing/2014/main" id="{89BAE662-BDAC-4650-91A4-D1320C4B02AF}"/>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47" name="直線コネクタ 346">
          <a:extLst>
            <a:ext uri="{FF2B5EF4-FFF2-40B4-BE49-F238E27FC236}">
              <a16:creationId xmlns:a16="http://schemas.microsoft.com/office/drawing/2014/main" id="{851B626E-D8A0-4E5A-9DD0-C144319F02B3}"/>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48" name="【市民会館】&#10;一人当たり面積平均値テキスト">
          <a:extLst>
            <a:ext uri="{FF2B5EF4-FFF2-40B4-BE49-F238E27FC236}">
              <a16:creationId xmlns:a16="http://schemas.microsoft.com/office/drawing/2014/main" id="{71D275C2-3E99-4F2C-972C-B930074E1793}"/>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49" name="フローチャート: 判断 348">
          <a:extLst>
            <a:ext uri="{FF2B5EF4-FFF2-40B4-BE49-F238E27FC236}">
              <a16:creationId xmlns:a16="http://schemas.microsoft.com/office/drawing/2014/main" id="{50190BEC-6928-43BB-AFD5-A0249ACA0ACC}"/>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50" name="フローチャート: 判断 349">
          <a:extLst>
            <a:ext uri="{FF2B5EF4-FFF2-40B4-BE49-F238E27FC236}">
              <a16:creationId xmlns:a16="http://schemas.microsoft.com/office/drawing/2014/main" id="{6BAC0ECB-E679-4295-B29F-80F61969987D}"/>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51" name="フローチャート: 判断 350">
          <a:extLst>
            <a:ext uri="{FF2B5EF4-FFF2-40B4-BE49-F238E27FC236}">
              <a16:creationId xmlns:a16="http://schemas.microsoft.com/office/drawing/2014/main" id="{6F1A410D-6EEA-48CB-BECF-AF96F06DFC23}"/>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52" name="フローチャート: 判断 351">
          <a:extLst>
            <a:ext uri="{FF2B5EF4-FFF2-40B4-BE49-F238E27FC236}">
              <a16:creationId xmlns:a16="http://schemas.microsoft.com/office/drawing/2014/main" id="{3851E288-BE9B-4AC0-BC48-013440CFB78B}"/>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53" name="フローチャート: 判断 352">
          <a:extLst>
            <a:ext uri="{FF2B5EF4-FFF2-40B4-BE49-F238E27FC236}">
              <a16:creationId xmlns:a16="http://schemas.microsoft.com/office/drawing/2014/main" id="{9F77FD43-111F-4A65-8B97-8982A6E82EE3}"/>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F40E7472-8DBE-4516-8229-277233FD28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B918367-D574-4A16-B2D1-2280B7479A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28D884B6-8B5F-4ED0-96B1-2BFFB6FF5D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377CB1F1-9554-4BA4-821A-0B2D75D8A3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DF5AEE02-6868-4A19-8B55-CC9342B7E4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119887</xdr:rowOff>
    </xdr:from>
    <xdr:to>
      <xdr:col>46</xdr:col>
      <xdr:colOff>38100</xdr:colOff>
      <xdr:row>106</xdr:row>
      <xdr:rowOff>50037</xdr:rowOff>
    </xdr:to>
    <xdr:sp macro="" textlink="">
      <xdr:nvSpPr>
        <xdr:cNvPr id="359" name="楕円 358">
          <a:extLst>
            <a:ext uri="{FF2B5EF4-FFF2-40B4-BE49-F238E27FC236}">
              <a16:creationId xmlns:a16="http://schemas.microsoft.com/office/drawing/2014/main" id="{5F6DA1CC-9CB3-49BA-B71C-D31744A0AAEC}"/>
            </a:ext>
          </a:extLst>
        </xdr:cNvPr>
        <xdr:cNvSpPr/>
      </xdr:nvSpPr>
      <xdr:spPr>
        <a:xfrm>
          <a:off x="8699500" y="181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131318</xdr:rowOff>
    </xdr:from>
    <xdr:to>
      <xdr:col>41</xdr:col>
      <xdr:colOff>101600</xdr:colOff>
      <xdr:row>106</xdr:row>
      <xdr:rowOff>61468</xdr:rowOff>
    </xdr:to>
    <xdr:sp macro="" textlink="">
      <xdr:nvSpPr>
        <xdr:cNvPr id="360" name="楕円 359">
          <a:extLst>
            <a:ext uri="{FF2B5EF4-FFF2-40B4-BE49-F238E27FC236}">
              <a16:creationId xmlns:a16="http://schemas.microsoft.com/office/drawing/2014/main" id="{44CEC5E4-0217-4DA0-A39B-165897C855AB}"/>
            </a:ext>
          </a:extLst>
        </xdr:cNvPr>
        <xdr:cNvSpPr/>
      </xdr:nvSpPr>
      <xdr:spPr>
        <a:xfrm>
          <a:off x="7810500" y="181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170687</xdr:rowOff>
    </xdr:from>
    <xdr:to>
      <xdr:col>45</xdr:col>
      <xdr:colOff>177800</xdr:colOff>
      <xdr:row>106</xdr:row>
      <xdr:rowOff>10668</xdr:rowOff>
    </xdr:to>
    <xdr:cxnSp macro="">
      <xdr:nvCxnSpPr>
        <xdr:cNvPr id="361" name="直線コネクタ 360">
          <a:extLst>
            <a:ext uri="{FF2B5EF4-FFF2-40B4-BE49-F238E27FC236}">
              <a16:creationId xmlns:a16="http://schemas.microsoft.com/office/drawing/2014/main" id="{3D0C0AB5-49D8-447B-AE11-0DD03A2250B1}"/>
            </a:ext>
          </a:extLst>
        </xdr:cNvPr>
        <xdr:cNvCxnSpPr/>
      </xdr:nvCxnSpPr>
      <xdr:spPr>
        <a:xfrm flipV="1">
          <a:off x="7861300" y="181729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140081</xdr:rowOff>
    </xdr:from>
    <xdr:to>
      <xdr:col>36</xdr:col>
      <xdr:colOff>165100</xdr:colOff>
      <xdr:row>106</xdr:row>
      <xdr:rowOff>70231</xdr:rowOff>
    </xdr:to>
    <xdr:sp macro="" textlink="">
      <xdr:nvSpPr>
        <xdr:cNvPr id="362" name="楕円 361">
          <a:extLst>
            <a:ext uri="{FF2B5EF4-FFF2-40B4-BE49-F238E27FC236}">
              <a16:creationId xmlns:a16="http://schemas.microsoft.com/office/drawing/2014/main" id="{774BB87B-A2A4-4328-BB65-C8AF1D37674F}"/>
            </a:ext>
          </a:extLst>
        </xdr:cNvPr>
        <xdr:cNvSpPr/>
      </xdr:nvSpPr>
      <xdr:spPr>
        <a:xfrm>
          <a:off x="6921500" y="181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xdr:rowOff>
    </xdr:from>
    <xdr:to>
      <xdr:col>41</xdr:col>
      <xdr:colOff>50800</xdr:colOff>
      <xdr:row>106</xdr:row>
      <xdr:rowOff>19431</xdr:rowOff>
    </xdr:to>
    <xdr:cxnSp macro="">
      <xdr:nvCxnSpPr>
        <xdr:cNvPr id="363" name="直線コネクタ 362">
          <a:extLst>
            <a:ext uri="{FF2B5EF4-FFF2-40B4-BE49-F238E27FC236}">
              <a16:creationId xmlns:a16="http://schemas.microsoft.com/office/drawing/2014/main" id="{B3211293-5B30-4001-A907-278439F9A2D6}"/>
            </a:ext>
          </a:extLst>
        </xdr:cNvPr>
        <xdr:cNvCxnSpPr/>
      </xdr:nvCxnSpPr>
      <xdr:spPr>
        <a:xfrm flipV="1">
          <a:off x="6972300" y="1818436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64" name="n_1aveValue【市民会館】&#10;一人当たり面積">
          <a:extLst>
            <a:ext uri="{FF2B5EF4-FFF2-40B4-BE49-F238E27FC236}">
              <a16:creationId xmlns:a16="http://schemas.microsoft.com/office/drawing/2014/main" id="{1A862806-D538-4C48-A3BF-B8EF97216F1B}"/>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365" name="n_2aveValue【市民会館】&#10;一人当たり面積">
          <a:extLst>
            <a:ext uri="{FF2B5EF4-FFF2-40B4-BE49-F238E27FC236}">
              <a16:creationId xmlns:a16="http://schemas.microsoft.com/office/drawing/2014/main" id="{555B6562-4D3F-45F1-A444-14A68DE92098}"/>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366" name="n_3aveValue【市民会館】&#10;一人当たり面積">
          <a:extLst>
            <a:ext uri="{FF2B5EF4-FFF2-40B4-BE49-F238E27FC236}">
              <a16:creationId xmlns:a16="http://schemas.microsoft.com/office/drawing/2014/main" id="{2E05B73D-3FB2-493F-9CCA-925246839D90}"/>
            </a:ext>
          </a:extLst>
        </xdr:cNvPr>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367" name="n_4aveValue【市民会館】&#10;一人当たり面積">
          <a:extLst>
            <a:ext uri="{FF2B5EF4-FFF2-40B4-BE49-F238E27FC236}">
              <a16:creationId xmlns:a16="http://schemas.microsoft.com/office/drawing/2014/main" id="{B9A1EC62-6585-4D26-951B-A04C55CFFC9A}"/>
            </a:ext>
          </a:extLst>
        </xdr:cNvPr>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66564</xdr:rowOff>
    </xdr:from>
    <xdr:ext cx="469744" cy="259045"/>
    <xdr:sp macro="" textlink="">
      <xdr:nvSpPr>
        <xdr:cNvPr id="368" name="n_2mainValue【市民会館】&#10;一人当たり面積">
          <a:extLst>
            <a:ext uri="{FF2B5EF4-FFF2-40B4-BE49-F238E27FC236}">
              <a16:creationId xmlns:a16="http://schemas.microsoft.com/office/drawing/2014/main" id="{50768FF1-038B-48BE-B5D1-7EB0D362C95C}"/>
            </a:ext>
          </a:extLst>
        </xdr:cNvPr>
        <xdr:cNvSpPr txBox="1"/>
      </xdr:nvSpPr>
      <xdr:spPr>
        <a:xfrm>
          <a:off x="8515427" y="178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77995</xdr:rowOff>
    </xdr:from>
    <xdr:ext cx="469744" cy="259045"/>
    <xdr:sp macro="" textlink="">
      <xdr:nvSpPr>
        <xdr:cNvPr id="369" name="n_3mainValue【市民会館】&#10;一人当たり面積">
          <a:extLst>
            <a:ext uri="{FF2B5EF4-FFF2-40B4-BE49-F238E27FC236}">
              <a16:creationId xmlns:a16="http://schemas.microsoft.com/office/drawing/2014/main" id="{6BA62300-C85C-40BF-AAE3-064F994EB40E}"/>
            </a:ext>
          </a:extLst>
        </xdr:cNvPr>
        <xdr:cNvSpPr txBox="1"/>
      </xdr:nvSpPr>
      <xdr:spPr>
        <a:xfrm>
          <a:off x="7626427"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86758</xdr:rowOff>
    </xdr:from>
    <xdr:ext cx="469744" cy="259045"/>
    <xdr:sp macro="" textlink="">
      <xdr:nvSpPr>
        <xdr:cNvPr id="370" name="n_4mainValue【市民会館】&#10;一人当たり面積">
          <a:extLst>
            <a:ext uri="{FF2B5EF4-FFF2-40B4-BE49-F238E27FC236}">
              <a16:creationId xmlns:a16="http://schemas.microsoft.com/office/drawing/2014/main" id="{F2CB38CD-3554-4359-A85F-9582B2731BD1}"/>
            </a:ext>
          </a:extLst>
        </xdr:cNvPr>
        <xdr:cNvSpPr txBox="1"/>
      </xdr:nvSpPr>
      <xdr:spPr>
        <a:xfrm>
          <a:off x="6737427" y="1791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BB9FEBB7-9409-478B-8FD5-E4C0E85865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B4D16175-F572-4FE7-A71A-D0AF3520F1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43779848-1106-4E0C-90A4-2876A32D24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28B012B0-8584-414F-8891-4D95720AA8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D14D1EEB-D6E2-4956-8826-F3D39AF08E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39F5CDF2-AB36-4AED-9C29-183BF71A03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A84DD835-A1C2-4A82-80CC-CC9ED45BEC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2FC08FBC-AC14-4AD6-93F3-8D2703A416B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FD63159F-9BCC-4B32-A99E-CDC9F7E7E1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355FDFA2-FEB3-46F5-BC33-2FC965A685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DF8F98C6-7A47-46E9-BEAD-A77265FC23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15044D03-FDE4-4715-92A9-07877C3D65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F72F76AE-01D7-45B8-A6B9-25C3E3CB6F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7F887B0A-9F6A-44F3-971E-C5144B4345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FE5434CC-D29A-4847-BB8F-5BD5AB8A07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124B11D8-4280-45FD-9C96-F7BAD2C7BAC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id="{0C5B9159-B5DE-4C80-A2EF-692955DC4E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id="{4362CA00-9F49-471D-A990-A25B5EDDF5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id="{5491BEE0-4BED-4BE3-BF68-FDBCBCFB38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id="{AE51FC58-D8A2-43CD-9005-B6DD1C67C3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id="{3E941AE5-BFB3-486F-B3EE-D101345F74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id="{21DD1B79-7843-4B7E-8C6A-5C5B13D858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id="{6B2C45D2-2217-48E1-AFC3-02B04130D9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A249D8A0-1C17-485B-900D-3B649D3ED8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id="{7959E8CB-1A42-49E1-A253-427D49740B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id="{F8AA5453-241B-4A00-B6B0-173633E72E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id="{0491AB6A-5F7F-49A1-A55B-FC774D6742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a:extLst>
            <a:ext uri="{FF2B5EF4-FFF2-40B4-BE49-F238E27FC236}">
              <a16:creationId xmlns:a16="http://schemas.microsoft.com/office/drawing/2014/main" id="{7F60ABE9-3088-4E91-8116-FA2E5AF837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a:extLst>
            <a:ext uri="{FF2B5EF4-FFF2-40B4-BE49-F238E27FC236}">
              <a16:creationId xmlns:a16="http://schemas.microsoft.com/office/drawing/2014/main" id="{88646BAA-331F-46B9-8C2E-62107FB1B9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a:extLst>
            <a:ext uri="{FF2B5EF4-FFF2-40B4-BE49-F238E27FC236}">
              <a16:creationId xmlns:a16="http://schemas.microsoft.com/office/drawing/2014/main" id="{8EE4B428-7108-4CBD-85DD-6E87B5CF82B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a:extLst>
            <a:ext uri="{FF2B5EF4-FFF2-40B4-BE49-F238E27FC236}">
              <a16:creationId xmlns:a16="http://schemas.microsoft.com/office/drawing/2014/main" id="{60FDCA8E-E0A5-4045-A88E-EAD4AFFE28F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a:extLst>
            <a:ext uri="{FF2B5EF4-FFF2-40B4-BE49-F238E27FC236}">
              <a16:creationId xmlns:a16="http://schemas.microsoft.com/office/drawing/2014/main" id="{F38902B2-06A2-4F71-B1AB-06E95EC315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a:extLst>
            <a:ext uri="{FF2B5EF4-FFF2-40B4-BE49-F238E27FC236}">
              <a16:creationId xmlns:a16="http://schemas.microsoft.com/office/drawing/2014/main" id="{28E22200-CD5A-458A-9A5E-7E8637EA024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a:extLst>
            <a:ext uri="{FF2B5EF4-FFF2-40B4-BE49-F238E27FC236}">
              <a16:creationId xmlns:a16="http://schemas.microsoft.com/office/drawing/2014/main" id="{2247E79C-5A25-4D06-9A63-7EBA42C73D4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a:extLst>
            <a:ext uri="{FF2B5EF4-FFF2-40B4-BE49-F238E27FC236}">
              <a16:creationId xmlns:a16="http://schemas.microsoft.com/office/drawing/2014/main" id="{3146F8AD-2038-44A8-A326-7FECC227EFE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a:extLst>
            <a:ext uri="{FF2B5EF4-FFF2-40B4-BE49-F238E27FC236}">
              <a16:creationId xmlns:a16="http://schemas.microsoft.com/office/drawing/2014/main" id="{0B8CC5E7-5569-48AD-924A-6DFCB513C4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a:extLst>
            <a:ext uri="{FF2B5EF4-FFF2-40B4-BE49-F238E27FC236}">
              <a16:creationId xmlns:a16="http://schemas.microsoft.com/office/drawing/2014/main" id="{CF0DE73F-794D-4024-AF80-219E958A6E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a:extLst>
            <a:ext uri="{FF2B5EF4-FFF2-40B4-BE49-F238E27FC236}">
              <a16:creationId xmlns:a16="http://schemas.microsoft.com/office/drawing/2014/main" id="{9BE20D59-091D-4C7B-ACD5-B85FFDBD76A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a:extLst>
            <a:ext uri="{FF2B5EF4-FFF2-40B4-BE49-F238E27FC236}">
              <a16:creationId xmlns:a16="http://schemas.microsoft.com/office/drawing/2014/main" id="{EAB54C01-11FB-4D72-B7C6-043B2F47B65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FB915EBC-D574-404A-A94B-6BFC85FF61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2D5534D2-0E05-42E1-8847-9892BBD371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12" name="直線コネクタ 411">
          <a:extLst>
            <a:ext uri="{FF2B5EF4-FFF2-40B4-BE49-F238E27FC236}">
              <a16:creationId xmlns:a16="http://schemas.microsoft.com/office/drawing/2014/main" id="{14E22A22-D873-464B-83FB-9B463FA4C425}"/>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3" name="【保健センター・保健所】&#10;有形固定資産減価償却率最小値テキスト">
          <a:extLst>
            <a:ext uri="{FF2B5EF4-FFF2-40B4-BE49-F238E27FC236}">
              <a16:creationId xmlns:a16="http://schemas.microsoft.com/office/drawing/2014/main" id="{E8B55434-5CD2-41C8-8504-A393F4E71F3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4" name="直線コネクタ 413">
          <a:extLst>
            <a:ext uri="{FF2B5EF4-FFF2-40B4-BE49-F238E27FC236}">
              <a16:creationId xmlns:a16="http://schemas.microsoft.com/office/drawing/2014/main" id="{B9126F58-71BF-4F66-B9A9-4AED2E8E01F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15" name="【保健センター・保健所】&#10;有形固定資産減価償却率最大値テキスト">
          <a:extLst>
            <a:ext uri="{FF2B5EF4-FFF2-40B4-BE49-F238E27FC236}">
              <a16:creationId xmlns:a16="http://schemas.microsoft.com/office/drawing/2014/main" id="{35F1096D-69ED-42D2-BDEE-9D19E357F32D}"/>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16" name="直線コネクタ 415">
          <a:extLst>
            <a:ext uri="{FF2B5EF4-FFF2-40B4-BE49-F238E27FC236}">
              <a16:creationId xmlns:a16="http://schemas.microsoft.com/office/drawing/2014/main" id="{9B9CE307-F212-427E-A21E-142FD31BDE27}"/>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5AA2B715-1E5C-4701-8884-72F262187D46}"/>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18" name="フローチャート: 判断 417">
          <a:extLst>
            <a:ext uri="{FF2B5EF4-FFF2-40B4-BE49-F238E27FC236}">
              <a16:creationId xmlns:a16="http://schemas.microsoft.com/office/drawing/2014/main" id="{DE7F66A2-B419-4432-A10A-91CC4519DB92}"/>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19" name="フローチャート: 判断 418">
          <a:extLst>
            <a:ext uri="{FF2B5EF4-FFF2-40B4-BE49-F238E27FC236}">
              <a16:creationId xmlns:a16="http://schemas.microsoft.com/office/drawing/2014/main" id="{3EB9368E-315F-4C53-A6A7-B2CFC3AC5833}"/>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20" name="フローチャート: 判断 419">
          <a:extLst>
            <a:ext uri="{FF2B5EF4-FFF2-40B4-BE49-F238E27FC236}">
              <a16:creationId xmlns:a16="http://schemas.microsoft.com/office/drawing/2014/main" id="{CDBEF76B-C84D-4AE9-AB4A-C04B777696AD}"/>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21" name="フローチャート: 判断 420">
          <a:extLst>
            <a:ext uri="{FF2B5EF4-FFF2-40B4-BE49-F238E27FC236}">
              <a16:creationId xmlns:a16="http://schemas.microsoft.com/office/drawing/2014/main" id="{2C8A9FAF-6669-44F4-97ED-08C0401106F3}"/>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22" name="フローチャート: 判断 421">
          <a:extLst>
            <a:ext uri="{FF2B5EF4-FFF2-40B4-BE49-F238E27FC236}">
              <a16:creationId xmlns:a16="http://schemas.microsoft.com/office/drawing/2014/main" id="{5349E248-2DD0-4337-A187-C6B756E0C942}"/>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DCD6138-6706-4343-B2BB-612069FC9A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5017EEE4-EB3F-423C-AE6F-E7A2A3D1ED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F74F134D-AB60-462D-B781-69E6DE9316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88D97B0-4ECC-48FF-8CFB-C044B17CC1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A10102E-0C57-48CE-BDD9-11B86413F4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428" name="楕円 427">
          <a:extLst>
            <a:ext uri="{FF2B5EF4-FFF2-40B4-BE49-F238E27FC236}">
              <a16:creationId xmlns:a16="http://schemas.microsoft.com/office/drawing/2014/main" id="{2564467D-6429-496F-BE1E-6D69FAB2F9BE}"/>
            </a:ext>
          </a:extLst>
        </xdr:cNvPr>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0B68018D-3171-45E5-B83E-91A53107D551}"/>
            </a:ext>
          </a:extLst>
        </xdr:cNvPr>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30" name="楕円 429">
          <a:extLst>
            <a:ext uri="{FF2B5EF4-FFF2-40B4-BE49-F238E27FC236}">
              <a16:creationId xmlns:a16="http://schemas.microsoft.com/office/drawing/2014/main" id="{D97D65C5-8E7E-4833-BB21-5026C83BC2C1}"/>
            </a:ext>
          </a:extLst>
        </xdr:cNvPr>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3266</xdr:rowOff>
    </xdr:to>
    <xdr:cxnSp macro="">
      <xdr:nvCxnSpPr>
        <xdr:cNvPr id="431" name="直線コネクタ 430">
          <a:extLst>
            <a:ext uri="{FF2B5EF4-FFF2-40B4-BE49-F238E27FC236}">
              <a16:creationId xmlns:a16="http://schemas.microsoft.com/office/drawing/2014/main" id="{3EF7DBD6-18E3-4887-901E-8302267681CF}"/>
            </a:ext>
          </a:extLst>
        </xdr:cNvPr>
        <xdr:cNvCxnSpPr/>
      </xdr:nvCxnSpPr>
      <xdr:spPr>
        <a:xfrm>
          <a:off x="15481300" y="104208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32" name="n_1aveValue【保健センター・保健所】&#10;有形固定資産減価償却率">
          <a:extLst>
            <a:ext uri="{FF2B5EF4-FFF2-40B4-BE49-F238E27FC236}">
              <a16:creationId xmlns:a16="http://schemas.microsoft.com/office/drawing/2014/main" id="{31BDB921-19C3-4634-9C7D-16B15643E32C}"/>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id="{5083C9C6-3CEE-4E94-8FA7-FFF6C4A3642D}"/>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34" name="n_3aveValue【保健センター・保健所】&#10;有形固定資産減価償却率">
          <a:extLst>
            <a:ext uri="{FF2B5EF4-FFF2-40B4-BE49-F238E27FC236}">
              <a16:creationId xmlns:a16="http://schemas.microsoft.com/office/drawing/2014/main" id="{DAFB8831-A528-45B0-B5FB-12F458131C94}"/>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35" name="n_4aveValue【保健センター・保健所】&#10;有形固定資産減価償却率">
          <a:extLst>
            <a:ext uri="{FF2B5EF4-FFF2-40B4-BE49-F238E27FC236}">
              <a16:creationId xmlns:a16="http://schemas.microsoft.com/office/drawing/2014/main" id="{9882C695-6615-4CEC-9747-5F6363F669A0}"/>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36" name="n_1mainValue【保健センター・保健所】&#10;有形固定資産減価償却率">
          <a:extLst>
            <a:ext uri="{FF2B5EF4-FFF2-40B4-BE49-F238E27FC236}">
              <a16:creationId xmlns:a16="http://schemas.microsoft.com/office/drawing/2014/main" id="{C8400B02-C15B-41D1-83F2-E639724CEF34}"/>
            </a:ext>
          </a:extLst>
        </xdr:cNvPr>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BC3C8ADC-F957-4924-B4A8-80452B656F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0F494ADE-B9EC-4636-A7BD-0E7BA7818F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246A23EF-B401-493C-BCA3-D3A0309735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526EEB6E-7B3C-46DF-BF51-8C3E6ACF78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59D01DF4-95F7-496D-98DC-5903962B44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CE040908-BFDF-4349-A7D4-EA2C4E45BB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AF20AE97-3521-41BD-A6DF-19E833F1E2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C566D795-4B2A-4BCE-8F60-123B4E9BCB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DD211C8F-409A-4B26-9B24-55107F86FD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66DDD042-A4E8-453E-A028-3452EEC0F4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47" name="直線コネクタ 446">
          <a:extLst>
            <a:ext uri="{FF2B5EF4-FFF2-40B4-BE49-F238E27FC236}">
              <a16:creationId xmlns:a16="http://schemas.microsoft.com/office/drawing/2014/main" id="{FB4EE517-9B27-4B9A-9037-A042F29D4A9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8" name="テキスト ボックス 447">
          <a:extLst>
            <a:ext uri="{FF2B5EF4-FFF2-40B4-BE49-F238E27FC236}">
              <a16:creationId xmlns:a16="http://schemas.microsoft.com/office/drawing/2014/main" id="{E79AB47F-8329-49A9-846A-2171C21B8A1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a:extLst>
            <a:ext uri="{FF2B5EF4-FFF2-40B4-BE49-F238E27FC236}">
              <a16:creationId xmlns:a16="http://schemas.microsoft.com/office/drawing/2014/main" id="{42F96004-53D1-4DB8-BC8C-BE10B9437C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a:extLst>
            <a:ext uri="{FF2B5EF4-FFF2-40B4-BE49-F238E27FC236}">
              <a16:creationId xmlns:a16="http://schemas.microsoft.com/office/drawing/2014/main" id="{CF2A9D6C-F3CE-43E8-8BC2-BE548C72147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1" name="直線コネクタ 450">
          <a:extLst>
            <a:ext uri="{FF2B5EF4-FFF2-40B4-BE49-F238E27FC236}">
              <a16:creationId xmlns:a16="http://schemas.microsoft.com/office/drawing/2014/main" id="{693800FE-D9C3-411B-95E4-18D4F160691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2" name="テキスト ボックス 451">
          <a:extLst>
            <a:ext uri="{FF2B5EF4-FFF2-40B4-BE49-F238E27FC236}">
              <a16:creationId xmlns:a16="http://schemas.microsoft.com/office/drawing/2014/main" id="{630F9801-6FF9-49CC-8675-8DAA1DB2A8D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4D885BC9-01C0-4C54-A0AF-B2EF0C5ABA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0CF1FAE3-7A6B-48B6-BD09-33C21FE55C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a:extLst>
            <a:ext uri="{FF2B5EF4-FFF2-40B4-BE49-F238E27FC236}">
              <a16:creationId xmlns:a16="http://schemas.microsoft.com/office/drawing/2014/main" id="{0FEE4371-1123-4E78-B640-FC8FBABB04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56" name="直線コネクタ 455">
          <a:extLst>
            <a:ext uri="{FF2B5EF4-FFF2-40B4-BE49-F238E27FC236}">
              <a16:creationId xmlns:a16="http://schemas.microsoft.com/office/drawing/2014/main" id="{6E6F5D2D-446A-49F3-AEB4-949473BDA53A}"/>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57" name="【保健センター・保健所】&#10;一人当たり面積最小値テキスト">
          <a:extLst>
            <a:ext uri="{FF2B5EF4-FFF2-40B4-BE49-F238E27FC236}">
              <a16:creationId xmlns:a16="http://schemas.microsoft.com/office/drawing/2014/main" id="{46EF2C8E-3884-407D-91EB-30F6D8ED12F2}"/>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58" name="直線コネクタ 457">
          <a:extLst>
            <a:ext uri="{FF2B5EF4-FFF2-40B4-BE49-F238E27FC236}">
              <a16:creationId xmlns:a16="http://schemas.microsoft.com/office/drawing/2014/main" id="{AA9A495B-B175-4E75-90A6-8693D3019FAC}"/>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59" name="【保健センター・保健所】&#10;一人当たり面積最大値テキスト">
          <a:extLst>
            <a:ext uri="{FF2B5EF4-FFF2-40B4-BE49-F238E27FC236}">
              <a16:creationId xmlns:a16="http://schemas.microsoft.com/office/drawing/2014/main" id="{62777466-346A-4B3F-A802-DE74307A00D6}"/>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60" name="直線コネクタ 459">
          <a:extLst>
            <a:ext uri="{FF2B5EF4-FFF2-40B4-BE49-F238E27FC236}">
              <a16:creationId xmlns:a16="http://schemas.microsoft.com/office/drawing/2014/main" id="{00B288CA-BB5A-4EE3-BDB2-738152BAAC28}"/>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461" name="【保健センター・保健所】&#10;一人当たり面積平均値テキスト">
          <a:extLst>
            <a:ext uri="{FF2B5EF4-FFF2-40B4-BE49-F238E27FC236}">
              <a16:creationId xmlns:a16="http://schemas.microsoft.com/office/drawing/2014/main" id="{AE8E27CF-56C5-406E-B5DB-A24D21CE36AF}"/>
            </a:ext>
          </a:extLst>
        </xdr:cNvPr>
        <xdr:cNvSpPr txBox="1"/>
      </xdr:nvSpPr>
      <xdr:spPr>
        <a:xfrm>
          <a:off x="2219960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62" name="フローチャート: 判断 461">
          <a:extLst>
            <a:ext uri="{FF2B5EF4-FFF2-40B4-BE49-F238E27FC236}">
              <a16:creationId xmlns:a16="http://schemas.microsoft.com/office/drawing/2014/main" id="{EE5350E1-197A-4F0B-A4F7-4183E450138B}"/>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63" name="フローチャート: 判断 462">
          <a:extLst>
            <a:ext uri="{FF2B5EF4-FFF2-40B4-BE49-F238E27FC236}">
              <a16:creationId xmlns:a16="http://schemas.microsoft.com/office/drawing/2014/main" id="{70774F7F-BA6C-42CA-AA1D-CD1633B92BA8}"/>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64" name="フローチャート: 判断 463">
          <a:extLst>
            <a:ext uri="{FF2B5EF4-FFF2-40B4-BE49-F238E27FC236}">
              <a16:creationId xmlns:a16="http://schemas.microsoft.com/office/drawing/2014/main" id="{BE92D3D4-40D2-4A10-BB19-1A3C660AE2B1}"/>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65" name="フローチャート: 判断 464">
          <a:extLst>
            <a:ext uri="{FF2B5EF4-FFF2-40B4-BE49-F238E27FC236}">
              <a16:creationId xmlns:a16="http://schemas.microsoft.com/office/drawing/2014/main" id="{A5616952-1CC5-4D89-91B4-9836CB0AA8AA}"/>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66" name="フローチャート: 判断 465">
          <a:extLst>
            <a:ext uri="{FF2B5EF4-FFF2-40B4-BE49-F238E27FC236}">
              <a16:creationId xmlns:a16="http://schemas.microsoft.com/office/drawing/2014/main" id="{A30F5F3E-0413-4D21-B467-CD5011876502}"/>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546B39F4-33FA-4C12-A8EB-1B7484E1F41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163666BE-6742-4984-BD09-5C53EBD876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FFD9F726-5EEC-4246-BE99-4C37E5A2C7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6D061134-5A52-4F5D-8EFE-4530B6A8AE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D73D9117-06BA-4850-AA62-007BD57011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72" name="楕円 471">
          <a:extLst>
            <a:ext uri="{FF2B5EF4-FFF2-40B4-BE49-F238E27FC236}">
              <a16:creationId xmlns:a16="http://schemas.microsoft.com/office/drawing/2014/main" id="{00DC07B6-FCFD-405E-830E-2B4F04A7C5AB}"/>
            </a:ext>
          </a:extLst>
        </xdr:cNvPr>
        <xdr:cNvSpPr/>
      </xdr:nvSpPr>
      <xdr:spPr>
        <a:xfrm>
          <a:off x="22110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10939</xdr:rowOff>
    </xdr:from>
    <xdr:ext cx="469744" cy="259045"/>
    <xdr:sp macro="" textlink="">
      <xdr:nvSpPr>
        <xdr:cNvPr id="473" name="【保健センター・保健所】&#10;一人当たり面積該当値テキスト">
          <a:extLst>
            <a:ext uri="{FF2B5EF4-FFF2-40B4-BE49-F238E27FC236}">
              <a16:creationId xmlns:a16="http://schemas.microsoft.com/office/drawing/2014/main" id="{93015B38-9619-4E9A-9EE5-120F7890A333}"/>
            </a:ext>
          </a:extLst>
        </xdr:cNvPr>
        <xdr:cNvSpPr txBox="1"/>
      </xdr:nvSpPr>
      <xdr:spPr>
        <a:xfrm>
          <a:off x="22199600"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169799</xdr:rowOff>
    </xdr:from>
    <xdr:to>
      <xdr:col>112</xdr:col>
      <xdr:colOff>38100</xdr:colOff>
      <xdr:row>61</xdr:row>
      <xdr:rowOff>99949</xdr:rowOff>
    </xdr:to>
    <xdr:sp macro="" textlink="">
      <xdr:nvSpPr>
        <xdr:cNvPr id="474" name="楕円 473">
          <a:extLst>
            <a:ext uri="{FF2B5EF4-FFF2-40B4-BE49-F238E27FC236}">
              <a16:creationId xmlns:a16="http://schemas.microsoft.com/office/drawing/2014/main" id="{1A522FC9-0648-4B98-A3DB-660D882274DD}"/>
            </a:ext>
          </a:extLst>
        </xdr:cNvPr>
        <xdr:cNvSpPr/>
      </xdr:nvSpPr>
      <xdr:spPr>
        <a:xfrm>
          <a:off x="21272500" y="10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38862</xdr:rowOff>
    </xdr:from>
    <xdr:to>
      <xdr:col>116</xdr:col>
      <xdr:colOff>63500</xdr:colOff>
      <xdr:row>61</xdr:row>
      <xdr:rowOff>49149</xdr:rowOff>
    </xdr:to>
    <xdr:cxnSp macro="">
      <xdr:nvCxnSpPr>
        <xdr:cNvPr id="475" name="直線コネクタ 474">
          <a:extLst>
            <a:ext uri="{FF2B5EF4-FFF2-40B4-BE49-F238E27FC236}">
              <a16:creationId xmlns:a16="http://schemas.microsoft.com/office/drawing/2014/main" id="{0CA1F4F7-5635-4A31-9F16-75F3329D8CC0}"/>
            </a:ext>
          </a:extLst>
        </xdr:cNvPr>
        <xdr:cNvCxnSpPr/>
      </xdr:nvCxnSpPr>
      <xdr:spPr>
        <a:xfrm flipV="1">
          <a:off x="21323300" y="1049731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476" name="n_1aveValue【保健センター・保健所】&#10;一人当たり面積">
          <a:extLst>
            <a:ext uri="{FF2B5EF4-FFF2-40B4-BE49-F238E27FC236}">
              <a16:creationId xmlns:a16="http://schemas.microsoft.com/office/drawing/2014/main" id="{607DB26B-68C1-47C9-8F9D-CB8F8FE99844}"/>
            </a:ext>
          </a:extLst>
        </xdr:cNvPr>
        <xdr:cNvSpPr txBox="1"/>
      </xdr:nvSpPr>
      <xdr:spPr>
        <a:xfrm>
          <a:off x="210757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77" name="n_2aveValue【保健センター・保健所】&#10;一人当たり面積">
          <a:extLst>
            <a:ext uri="{FF2B5EF4-FFF2-40B4-BE49-F238E27FC236}">
              <a16:creationId xmlns:a16="http://schemas.microsoft.com/office/drawing/2014/main" id="{90C3E3D9-8BF0-4DEA-9CEF-99A077058491}"/>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478" name="n_3aveValue【保健センター・保健所】&#10;一人当たり面積">
          <a:extLst>
            <a:ext uri="{FF2B5EF4-FFF2-40B4-BE49-F238E27FC236}">
              <a16:creationId xmlns:a16="http://schemas.microsoft.com/office/drawing/2014/main" id="{17E66AD1-6259-420D-9E85-AA7B5C4FCF54}"/>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79" name="n_4aveValue【保健センター・保健所】&#10;一人当たり面積">
          <a:extLst>
            <a:ext uri="{FF2B5EF4-FFF2-40B4-BE49-F238E27FC236}">
              <a16:creationId xmlns:a16="http://schemas.microsoft.com/office/drawing/2014/main" id="{7BD07034-F986-48AB-9D19-38DB5D25866D}"/>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116476</xdr:rowOff>
    </xdr:from>
    <xdr:ext cx="469744" cy="259045"/>
    <xdr:sp macro="" textlink="">
      <xdr:nvSpPr>
        <xdr:cNvPr id="480" name="n_1mainValue【保健センター・保健所】&#10;一人当たり面積">
          <a:extLst>
            <a:ext uri="{FF2B5EF4-FFF2-40B4-BE49-F238E27FC236}">
              <a16:creationId xmlns:a16="http://schemas.microsoft.com/office/drawing/2014/main" id="{0412F611-A74D-4179-976A-26B64839DE54}"/>
            </a:ext>
          </a:extLst>
        </xdr:cNvPr>
        <xdr:cNvSpPr txBox="1"/>
      </xdr:nvSpPr>
      <xdr:spPr>
        <a:xfrm>
          <a:off x="21075727" y="102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2D64F616-7CD4-4910-9AC4-C8E894D40B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DA726EEA-ED22-4D15-8018-97798CBB0A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1A0DDDB7-BFCF-4B16-BBEA-28F6133256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14B00437-7047-4A83-9C44-0CB15C009C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57A1948C-C4E5-4305-9E9C-8E7B0C4F06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31A872F6-BAF1-4373-AE0C-9520B14E4C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1F6F4DB5-51C6-4685-8CEC-F52C2D09DC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76AF5A56-28C7-4047-807A-23351CFBFA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EF23B4E2-C477-4506-B704-80749F1069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73CB3E46-FB45-431F-B3EF-7818B31DB4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60442C64-5502-408A-AB22-BF755B0BF5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F5109BF0-9292-4CE9-BDDD-20B89C81CF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AD48EAFA-71A5-4351-A175-78DDAF85BA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6C12B154-CC1E-4BD1-B48E-C85C5D5710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AE18BBD7-5339-4B1F-AE99-93A5B7D274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F034D68D-D4A9-4446-B67A-03115C239FE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5984AC49-B86E-4A7B-B9A9-F49FC10D81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27046C9D-C9B2-4EE7-8683-8A31C3BADC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30933181-DA50-48AA-8ED8-B8EB1D42E7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CF54EC25-1481-4F72-8FD5-CD5AB5F4F2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385298B0-7AFC-4BC7-9B36-BEB3661C91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F683DE94-44F8-4DA4-8B62-9DBE2EB29D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197549C6-2DD7-4118-928A-2734B13828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DC19E8CE-5997-40A5-B21A-D63F283C71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5F590FD0-FA24-4A99-AFED-F51E4BBE57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3125E468-20F2-453C-A1D1-93A8F56A3F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7" name="テキスト ボックス 506">
          <a:extLst>
            <a:ext uri="{FF2B5EF4-FFF2-40B4-BE49-F238E27FC236}">
              <a16:creationId xmlns:a16="http://schemas.microsoft.com/office/drawing/2014/main" id="{B6032A22-7512-479E-921D-50924644CC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8" name="直線コネクタ 507">
          <a:extLst>
            <a:ext uri="{FF2B5EF4-FFF2-40B4-BE49-F238E27FC236}">
              <a16:creationId xmlns:a16="http://schemas.microsoft.com/office/drawing/2014/main" id="{36857CED-BF01-4EE0-B2F7-F6B4D039927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2FF90A15-088C-40AE-BAE2-CC681D08BA2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0" name="直線コネクタ 509">
          <a:extLst>
            <a:ext uri="{FF2B5EF4-FFF2-40B4-BE49-F238E27FC236}">
              <a16:creationId xmlns:a16="http://schemas.microsoft.com/office/drawing/2014/main" id="{316577B2-9677-4493-9B17-1C0C8D58A6D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1" name="テキスト ボックス 510">
          <a:extLst>
            <a:ext uri="{FF2B5EF4-FFF2-40B4-BE49-F238E27FC236}">
              <a16:creationId xmlns:a16="http://schemas.microsoft.com/office/drawing/2014/main" id="{2783AD47-E2DE-44CE-9210-B5A2BDF71CE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2" name="直線コネクタ 511">
          <a:extLst>
            <a:ext uri="{FF2B5EF4-FFF2-40B4-BE49-F238E27FC236}">
              <a16:creationId xmlns:a16="http://schemas.microsoft.com/office/drawing/2014/main" id="{5A4960B8-99F8-4D1F-97BA-E7ED1767215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3" name="テキスト ボックス 512">
          <a:extLst>
            <a:ext uri="{FF2B5EF4-FFF2-40B4-BE49-F238E27FC236}">
              <a16:creationId xmlns:a16="http://schemas.microsoft.com/office/drawing/2014/main" id="{6459CD30-9A2C-4376-8F4C-AF4A80C992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4" name="直線コネクタ 513">
          <a:extLst>
            <a:ext uri="{FF2B5EF4-FFF2-40B4-BE49-F238E27FC236}">
              <a16:creationId xmlns:a16="http://schemas.microsoft.com/office/drawing/2014/main" id="{F7EFFAE1-E850-4226-A3DC-AEB6ED0BC4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5" name="テキスト ボックス 514">
          <a:extLst>
            <a:ext uri="{FF2B5EF4-FFF2-40B4-BE49-F238E27FC236}">
              <a16:creationId xmlns:a16="http://schemas.microsoft.com/office/drawing/2014/main" id="{507FC84C-01B8-4034-A1CE-4E91E2070D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6" name="直線コネクタ 515">
          <a:extLst>
            <a:ext uri="{FF2B5EF4-FFF2-40B4-BE49-F238E27FC236}">
              <a16:creationId xmlns:a16="http://schemas.microsoft.com/office/drawing/2014/main" id="{32A67503-7F68-4670-A3A9-E5AFF18FE1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17" name="テキスト ボックス 516">
          <a:extLst>
            <a:ext uri="{FF2B5EF4-FFF2-40B4-BE49-F238E27FC236}">
              <a16:creationId xmlns:a16="http://schemas.microsoft.com/office/drawing/2014/main" id="{6EF560E1-C8FF-4520-81B5-12972CAC3AE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a:extLst>
            <a:ext uri="{FF2B5EF4-FFF2-40B4-BE49-F238E27FC236}">
              <a16:creationId xmlns:a16="http://schemas.microsoft.com/office/drawing/2014/main" id="{11F29EC6-26D2-4FE3-9DE1-F782AD9ACB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庁舎】&#10;有形固定資産減価償却率グラフ枠">
          <a:extLst>
            <a:ext uri="{FF2B5EF4-FFF2-40B4-BE49-F238E27FC236}">
              <a16:creationId xmlns:a16="http://schemas.microsoft.com/office/drawing/2014/main" id="{7FE24ECB-3D5A-4D52-830E-7550E1C074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20" name="直線コネクタ 519">
          <a:extLst>
            <a:ext uri="{FF2B5EF4-FFF2-40B4-BE49-F238E27FC236}">
              <a16:creationId xmlns:a16="http://schemas.microsoft.com/office/drawing/2014/main" id="{6BCC9CD4-2F6A-4F33-BFAE-9DB0D0DAF6C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21" name="【庁舎】&#10;有形固定資産減価償却率最小値テキスト">
          <a:extLst>
            <a:ext uri="{FF2B5EF4-FFF2-40B4-BE49-F238E27FC236}">
              <a16:creationId xmlns:a16="http://schemas.microsoft.com/office/drawing/2014/main" id="{986A5AE5-EB5C-4646-ACEF-ECD2B1962AC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22" name="直線コネクタ 521">
          <a:extLst>
            <a:ext uri="{FF2B5EF4-FFF2-40B4-BE49-F238E27FC236}">
              <a16:creationId xmlns:a16="http://schemas.microsoft.com/office/drawing/2014/main" id="{BB5D2CA2-8D23-4D2B-9F04-22AB24921F2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23" name="【庁舎】&#10;有形固定資産減価償却率最大値テキスト">
          <a:extLst>
            <a:ext uri="{FF2B5EF4-FFF2-40B4-BE49-F238E27FC236}">
              <a16:creationId xmlns:a16="http://schemas.microsoft.com/office/drawing/2014/main" id="{1EE01E57-AFD5-4544-8BED-EB54B65C7A1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4" name="直線コネクタ 523">
          <a:extLst>
            <a:ext uri="{FF2B5EF4-FFF2-40B4-BE49-F238E27FC236}">
              <a16:creationId xmlns:a16="http://schemas.microsoft.com/office/drawing/2014/main" id="{7F34BBFD-2DB3-4416-BA13-40E26DC1109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25" name="【庁舎】&#10;有形固定資産減価償却率平均値テキスト">
          <a:extLst>
            <a:ext uri="{FF2B5EF4-FFF2-40B4-BE49-F238E27FC236}">
              <a16:creationId xmlns:a16="http://schemas.microsoft.com/office/drawing/2014/main" id="{93B77071-4D9F-462D-843F-34CD403BAB73}"/>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6" name="フローチャート: 判断 525">
          <a:extLst>
            <a:ext uri="{FF2B5EF4-FFF2-40B4-BE49-F238E27FC236}">
              <a16:creationId xmlns:a16="http://schemas.microsoft.com/office/drawing/2014/main" id="{BFF980AA-5D50-4C64-BC46-1CB6E735E0B1}"/>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27" name="フローチャート: 判断 526">
          <a:extLst>
            <a:ext uri="{FF2B5EF4-FFF2-40B4-BE49-F238E27FC236}">
              <a16:creationId xmlns:a16="http://schemas.microsoft.com/office/drawing/2014/main" id="{77A0A7B2-3B72-45AE-8C8B-6BC7EF309EA3}"/>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28" name="フローチャート: 判断 527">
          <a:extLst>
            <a:ext uri="{FF2B5EF4-FFF2-40B4-BE49-F238E27FC236}">
              <a16:creationId xmlns:a16="http://schemas.microsoft.com/office/drawing/2014/main" id="{570C6A4E-A345-42DC-95E7-FB12187F0496}"/>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29" name="フローチャート: 判断 528">
          <a:extLst>
            <a:ext uri="{FF2B5EF4-FFF2-40B4-BE49-F238E27FC236}">
              <a16:creationId xmlns:a16="http://schemas.microsoft.com/office/drawing/2014/main" id="{AA22C1CD-69F8-40BF-96A9-83A92527F296}"/>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30" name="フローチャート: 判断 529">
          <a:extLst>
            <a:ext uri="{FF2B5EF4-FFF2-40B4-BE49-F238E27FC236}">
              <a16:creationId xmlns:a16="http://schemas.microsoft.com/office/drawing/2014/main" id="{836FC814-C85E-4AE6-A3EE-6D1603E4A5EA}"/>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4A1D0F04-250A-46AC-BE88-8D491326D9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3C06B908-7666-4E10-B5B5-3C7FC978D7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34774377-9CAB-4C51-BB40-7BC4981228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9AFCA452-076D-46C5-A8FC-7C291BEF32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8571C5AF-A59C-4DC9-94E6-EFF17C1E9C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536" name="楕円 535">
          <a:extLst>
            <a:ext uri="{FF2B5EF4-FFF2-40B4-BE49-F238E27FC236}">
              <a16:creationId xmlns:a16="http://schemas.microsoft.com/office/drawing/2014/main" id="{8ECF9AD5-89A1-443C-8A1F-8891FF9F66F0}"/>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31766</xdr:rowOff>
    </xdr:from>
    <xdr:ext cx="405111" cy="259045"/>
    <xdr:sp macro="" textlink="">
      <xdr:nvSpPr>
        <xdr:cNvPr id="537" name="【庁舎】&#10;有形固定資産減価償却率該当値テキスト">
          <a:extLst>
            <a:ext uri="{FF2B5EF4-FFF2-40B4-BE49-F238E27FC236}">
              <a16:creationId xmlns:a16="http://schemas.microsoft.com/office/drawing/2014/main" id="{A3B3717B-ACEE-44D4-BF29-A64620738D92}"/>
            </a:ext>
          </a:extLst>
        </xdr:cNvPr>
        <xdr:cNvSpPr txBox="1"/>
      </xdr:nvSpPr>
      <xdr:spPr>
        <a:xfrm>
          <a:off x="16357600"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110489</xdr:rowOff>
    </xdr:from>
    <xdr:to>
      <xdr:col>81</xdr:col>
      <xdr:colOff>101600</xdr:colOff>
      <xdr:row>107</xdr:row>
      <xdr:rowOff>40639</xdr:rowOff>
    </xdr:to>
    <xdr:sp macro="" textlink="">
      <xdr:nvSpPr>
        <xdr:cNvPr id="538" name="楕円 537">
          <a:extLst>
            <a:ext uri="{FF2B5EF4-FFF2-40B4-BE49-F238E27FC236}">
              <a16:creationId xmlns:a16="http://schemas.microsoft.com/office/drawing/2014/main" id="{4EDC566E-524B-4074-B92C-8520E6544033}"/>
            </a:ext>
          </a:extLst>
        </xdr:cNvPr>
        <xdr:cNvSpPr/>
      </xdr:nvSpPr>
      <xdr:spPr>
        <a:xfrm>
          <a:off x="15430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161289</xdr:rowOff>
    </xdr:from>
    <xdr:to>
      <xdr:col>85</xdr:col>
      <xdr:colOff>127000</xdr:colOff>
      <xdr:row>106</xdr:row>
      <xdr:rowOff>167639</xdr:rowOff>
    </xdr:to>
    <xdr:cxnSp macro="">
      <xdr:nvCxnSpPr>
        <xdr:cNvPr id="539" name="直線コネクタ 538">
          <a:extLst>
            <a:ext uri="{FF2B5EF4-FFF2-40B4-BE49-F238E27FC236}">
              <a16:creationId xmlns:a16="http://schemas.microsoft.com/office/drawing/2014/main" id="{E0FB9D27-16AB-4836-A4DC-0A2BD4E2979D}"/>
            </a:ext>
          </a:extLst>
        </xdr:cNvPr>
        <xdr:cNvCxnSpPr/>
      </xdr:nvCxnSpPr>
      <xdr:spPr>
        <a:xfrm>
          <a:off x="15481300" y="183349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0</xdr:rowOff>
    </xdr:from>
    <xdr:to>
      <xdr:col>76</xdr:col>
      <xdr:colOff>165100</xdr:colOff>
      <xdr:row>107</xdr:row>
      <xdr:rowOff>101600</xdr:rowOff>
    </xdr:to>
    <xdr:sp macro="" textlink="">
      <xdr:nvSpPr>
        <xdr:cNvPr id="540" name="楕円 539">
          <a:extLst>
            <a:ext uri="{FF2B5EF4-FFF2-40B4-BE49-F238E27FC236}">
              <a16:creationId xmlns:a16="http://schemas.microsoft.com/office/drawing/2014/main" id="{AD9EC6F2-269C-42D9-B23C-F3D7FCDA1553}"/>
            </a:ext>
          </a:extLst>
        </xdr:cNvPr>
        <xdr:cNvSpPr/>
      </xdr:nvSpPr>
      <xdr:spPr>
        <a:xfrm>
          <a:off x="145415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161289</xdr:rowOff>
    </xdr:from>
    <xdr:to>
      <xdr:col>81</xdr:col>
      <xdr:colOff>50800</xdr:colOff>
      <xdr:row>107</xdr:row>
      <xdr:rowOff>50800</xdr:rowOff>
    </xdr:to>
    <xdr:cxnSp macro="">
      <xdr:nvCxnSpPr>
        <xdr:cNvPr id="541" name="直線コネクタ 540">
          <a:extLst>
            <a:ext uri="{FF2B5EF4-FFF2-40B4-BE49-F238E27FC236}">
              <a16:creationId xmlns:a16="http://schemas.microsoft.com/office/drawing/2014/main" id="{BA88A58D-0330-437B-BB77-8DFB74AEC151}"/>
            </a:ext>
          </a:extLst>
        </xdr:cNvPr>
        <xdr:cNvCxnSpPr/>
      </xdr:nvCxnSpPr>
      <xdr:spPr>
        <a:xfrm flipV="1">
          <a:off x="14592300" y="18334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542" name="楕円 541">
          <a:extLst>
            <a:ext uri="{FF2B5EF4-FFF2-40B4-BE49-F238E27FC236}">
              <a16:creationId xmlns:a16="http://schemas.microsoft.com/office/drawing/2014/main" id="{4AEDADB8-4C2F-4755-9CBD-5174D299F1A5}"/>
            </a:ext>
          </a:extLst>
        </xdr:cNvPr>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50800</xdr:rowOff>
    </xdr:to>
    <xdr:cxnSp macro="">
      <xdr:nvCxnSpPr>
        <xdr:cNvPr id="543" name="直線コネクタ 542">
          <a:extLst>
            <a:ext uri="{FF2B5EF4-FFF2-40B4-BE49-F238E27FC236}">
              <a16:creationId xmlns:a16="http://schemas.microsoft.com/office/drawing/2014/main" id="{03A8D29D-4102-44AE-977C-6F9DED000183}"/>
            </a:ext>
          </a:extLst>
        </xdr:cNvPr>
        <xdr:cNvCxnSpPr/>
      </xdr:nvCxnSpPr>
      <xdr:spPr>
        <a:xfrm>
          <a:off x="13703300" y="18394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168911</xdr:rowOff>
    </xdr:from>
    <xdr:to>
      <xdr:col>67</xdr:col>
      <xdr:colOff>101600</xdr:colOff>
      <xdr:row>107</xdr:row>
      <xdr:rowOff>99061</xdr:rowOff>
    </xdr:to>
    <xdr:sp macro="" textlink="">
      <xdr:nvSpPr>
        <xdr:cNvPr id="544" name="楕円 543">
          <a:extLst>
            <a:ext uri="{FF2B5EF4-FFF2-40B4-BE49-F238E27FC236}">
              <a16:creationId xmlns:a16="http://schemas.microsoft.com/office/drawing/2014/main" id="{C7299CA6-858F-4A4C-AAF2-CA929DF632C6}"/>
            </a:ext>
          </a:extLst>
        </xdr:cNvPr>
        <xdr:cNvSpPr/>
      </xdr:nvSpPr>
      <xdr:spPr>
        <a:xfrm>
          <a:off x="12763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48261</xdr:rowOff>
    </xdr:from>
    <xdr:to>
      <xdr:col>71</xdr:col>
      <xdr:colOff>177800</xdr:colOff>
      <xdr:row>107</xdr:row>
      <xdr:rowOff>49530</xdr:rowOff>
    </xdr:to>
    <xdr:cxnSp macro="">
      <xdr:nvCxnSpPr>
        <xdr:cNvPr id="545" name="直線コネクタ 544">
          <a:extLst>
            <a:ext uri="{FF2B5EF4-FFF2-40B4-BE49-F238E27FC236}">
              <a16:creationId xmlns:a16="http://schemas.microsoft.com/office/drawing/2014/main" id="{58EBF9DA-C893-4644-AA31-71FFE798E727}"/>
            </a:ext>
          </a:extLst>
        </xdr:cNvPr>
        <xdr:cNvCxnSpPr/>
      </xdr:nvCxnSpPr>
      <xdr:spPr>
        <a:xfrm>
          <a:off x="12814300" y="18393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46" name="n_1aveValue【庁舎】&#10;有形固定資産減価償却率">
          <a:extLst>
            <a:ext uri="{FF2B5EF4-FFF2-40B4-BE49-F238E27FC236}">
              <a16:creationId xmlns:a16="http://schemas.microsoft.com/office/drawing/2014/main" id="{FBA097B9-67CA-458F-B873-33F0ABE2AC86}"/>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47" name="n_2aveValue【庁舎】&#10;有形固定資産減価償却率">
          <a:extLst>
            <a:ext uri="{FF2B5EF4-FFF2-40B4-BE49-F238E27FC236}">
              <a16:creationId xmlns:a16="http://schemas.microsoft.com/office/drawing/2014/main" id="{673D4FC3-26BB-4C8F-9A5F-94621A197C77}"/>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48" name="n_3aveValue【庁舎】&#10;有形固定資産減価償却率">
          <a:extLst>
            <a:ext uri="{FF2B5EF4-FFF2-40B4-BE49-F238E27FC236}">
              <a16:creationId xmlns:a16="http://schemas.microsoft.com/office/drawing/2014/main" id="{E816FA3A-534C-4899-A80C-8611F155F185}"/>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49" name="n_4aveValue【庁舎】&#10;有形固定資産減価償却率">
          <a:extLst>
            <a:ext uri="{FF2B5EF4-FFF2-40B4-BE49-F238E27FC236}">
              <a16:creationId xmlns:a16="http://schemas.microsoft.com/office/drawing/2014/main" id="{B5268686-9B50-432A-BB5D-9B88BD87A82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31766</xdr:rowOff>
    </xdr:from>
    <xdr:ext cx="405111" cy="259045"/>
    <xdr:sp macro="" textlink="">
      <xdr:nvSpPr>
        <xdr:cNvPr id="550" name="n_1mainValue【庁舎】&#10;有形固定資産減価償却率">
          <a:extLst>
            <a:ext uri="{FF2B5EF4-FFF2-40B4-BE49-F238E27FC236}">
              <a16:creationId xmlns:a16="http://schemas.microsoft.com/office/drawing/2014/main" id="{92DD6CE8-C9A9-4ED8-9EFE-677605D43238}"/>
            </a:ext>
          </a:extLst>
        </xdr:cNvPr>
        <xdr:cNvSpPr txBox="1"/>
      </xdr:nvSpPr>
      <xdr:spPr>
        <a:xfrm>
          <a:off x="15266044"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92727</xdr:rowOff>
    </xdr:from>
    <xdr:ext cx="405111" cy="259045"/>
    <xdr:sp macro="" textlink="">
      <xdr:nvSpPr>
        <xdr:cNvPr id="551" name="n_2mainValue【庁舎】&#10;有形固定資産減価償却率">
          <a:extLst>
            <a:ext uri="{FF2B5EF4-FFF2-40B4-BE49-F238E27FC236}">
              <a16:creationId xmlns:a16="http://schemas.microsoft.com/office/drawing/2014/main" id="{5FC707C4-1B1A-4867-8D9F-0411B344D715}"/>
            </a:ext>
          </a:extLst>
        </xdr:cNvPr>
        <xdr:cNvSpPr txBox="1"/>
      </xdr:nvSpPr>
      <xdr:spPr>
        <a:xfrm>
          <a:off x="14389744"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91457</xdr:rowOff>
    </xdr:from>
    <xdr:ext cx="405111" cy="259045"/>
    <xdr:sp macro="" textlink="">
      <xdr:nvSpPr>
        <xdr:cNvPr id="552" name="n_3mainValue【庁舎】&#10;有形固定資産減価償却率">
          <a:extLst>
            <a:ext uri="{FF2B5EF4-FFF2-40B4-BE49-F238E27FC236}">
              <a16:creationId xmlns:a16="http://schemas.microsoft.com/office/drawing/2014/main" id="{FAA572D2-98B2-40D9-BE27-A29D654BEDF3}"/>
            </a:ext>
          </a:extLst>
        </xdr:cNvPr>
        <xdr:cNvSpPr txBox="1"/>
      </xdr:nvSpPr>
      <xdr:spPr>
        <a:xfrm>
          <a:off x="13500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90188</xdr:rowOff>
    </xdr:from>
    <xdr:ext cx="405111" cy="259045"/>
    <xdr:sp macro="" textlink="">
      <xdr:nvSpPr>
        <xdr:cNvPr id="553" name="n_4mainValue【庁舎】&#10;有形固定資産減価償却率">
          <a:extLst>
            <a:ext uri="{FF2B5EF4-FFF2-40B4-BE49-F238E27FC236}">
              <a16:creationId xmlns:a16="http://schemas.microsoft.com/office/drawing/2014/main" id="{3C7DCF9E-648A-42C4-B737-DB2738CD37EB}"/>
            </a:ext>
          </a:extLst>
        </xdr:cNvPr>
        <xdr:cNvSpPr txBox="1"/>
      </xdr:nvSpPr>
      <xdr:spPr>
        <a:xfrm>
          <a:off x="12611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5F2CE1C2-727D-4A37-B5AB-087A456199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B5DA3F0C-B579-4925-83EC-FCE1AB9629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024BA812-35BB-457E-9296-761155E995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36E1FB04-227E-4C2A-A34B-737F0EB7D2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7A6CC315-FA76-4BC9-A6D6-6A2C8D02D7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0A69BE12-16F0-4FCF-8FC5-7819944215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E48B9CDF-3867-49D6-AF1D-DE64A11BE8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11476835-6176-4507-AC86-2FF9F8063C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E6922D8A-2F34-4A82-9F27-7C7E35E6ED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18F3144F-586F-4C1A-88F4-79FFC678C6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4" name="直線コネクタ 563">
          <a:extLst>
            <a:ext uri="{FF2B5EF4-FFF2-40B4-BE49-F238E27FC236}">
              <a16:creationId xmlns:a16="http://schemas.microsoft.com/office/drawing/2014/main" id="{7B19F699-5B74-4248-9020-5BD65837CC0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5" name="テキスト ボックス 564">
          <a:extLst>
            <a:ext uri="{FF2B5EF4-FFF2-40B4-BE49-F238E27FC236}">
              <a16:creationId xmlns:a16="http://schemas.microsoft.com/office/drawing/2014/main" id="{98FC2565-7F96-45C1-B94D-67CE7F4A18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6" name="直線コネクタ 565">
          <a:extLst>
            <a:ext uri="{FF2B5EF4-FFF2-40B4-BE49-F238E27FC236}">
              <a16:creationId xmlns:a16="http://schemas.microsoft.com/office/drawing/2014/main" id="{2A51313C-D95F-4F29-B499-40164A70D7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7" name="テキスト ボックス 566">
          <a:extLst>
            <a:ext uri="{FF2B5EF4-FFF2-40B4-BE49-F238E27FC236}">
              <a16:creationId xmlns:a16="http://schemas.microsoft.com/office/drawing/2014/main" id="{9CE56D5E-B93A-4005-A664-2AA7080354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a:extLst>
            <a:ext uri="{FF2B5EF4-FFF2-40B4-BE49-F238E27FC236}">
              <a16:creationId xmlns:a16="http://schemas.microsoft.com/office/drawing/2014/main" id="{3E032BD0-DBCB-488F-8915-FF81837E455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a:extLst>
            <a:ext uri="{FF2B5EF4-FFF2-40B4-BE49-F238E27FC236}">
              <a16:creationId xmlns:a16="http://schemas.microsoft.com/office/drawing/2014/main" id="{40EC9F42-7A22-4976-993D-73C90748755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0" name="直線コネクタ 569">
          <a:extLst>
            <a:ext uri="{FF2B5EF4-FFF2-40B4-BE49-F238E27FC236}">
              <a16:creationId xmlns:a16="http://schemas.microsoft.com/office/drawing/2014/main" id="{13E7B610-07AA-42B7-8AC3-6343D617186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1" name="テキスト ボックス 570">
          <a:extLst>
            <a:ext uri="{FF2B5EF4-FFF2-40B4-BE49-F238E27FC236}">
              <a16:creationId xmlns:a16="http://schemas.microsoft.com/office/drawing/2014/main" id="{7F6B1734-E298-47F4-BA19-AF6355DE17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2" name="直線コネクタ 571">
          <a:extLst>
            <a:ext uri="{FF2B5EF4-FFF2-40B4-BE49-F238E27FC236}">
              <a16:creationId xmlns:a16="http://schemas.microsoft.com/office/drawing/2014/main" id="{6494FF70-7C19-4264-B9D1-2B5B0BDDA56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3" name="テキスト ボックス 572">
          <a:extLst>
            <a:ext uri="{FF2B5EF4-FFF2-40B4-BE49-F238E27FC236}">
              <a16:creationId xmlns:a16="http://schemas.microsoft.com/office/drawing/2014/main" id="{435FCE77-FED4-4DCB-BF86-9A9BC5ED6D7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66114BD8-461F-422B-B452-99441A00F4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A8CD7B30-D2A1-486D-9289-5087EADED6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76053874-2901-4D22-8F3F-5170574749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77" name="直線コネクタ 576">
          <a:extLst>
            <a:ext uri="{FF2B5EF4-FFF2-40B4-BE49-F238E27FC236}">
              <a16:creationId xmlns:a16="http://schemas.microsoft.com/office/drawing/2014/main" id="{725A09DF-A560-42B8-87F1-FD64B3D9ED9C}"/>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78" name="【庁舎】&#10;一人当たり面積最小値テキスト">
          <a:extLst>
            <a:ext uri="{FF2B5EF4-FFF2-40B4-BE49-F238E27FC236}">
              <a16:creationId xmlns:a16="http://schemas.microsoft.com/office/drawing/2014/main" id="{C0F7DDAD-7D1A-4DFC-81FF-21A38BF7A081}"/>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79" name="直線コネクタ 578">
          <a:extLst>
            <a:ext uri="{FF2B5EF4-FFF2-40B4-BE49-F238E27FC236}">
              <a16:creationId xmlns:a16="http://schemas.microsoft.com/office/drawing/2014/main" id="{07E2FC1A-8596-4494-BEC2-20F607C149E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80" name="【庁舎】&#10;一人当たり面積最大値テキスト">
          <a:extLst>
            <a:ext uri="{FF2B5EF4-FFF2-40B4-BE49-F238E27FC236}">
              <a16:creationId xmlns:a16="http://schemas.microsoft.com/office/drawing/2014/main" id="{1FC6DD17-413F-4E85-8AEB-4F571CA9B4EB}"/>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81" name="直線コネクタ 580">
          <a:extLst>
            <a:ext uri="{FF2B5EF4-FFF2-40B4-BE49-F238E27FC236}">
              <a16:creationId xmlns:a16="http://schemas.microsoft.com/office/drawing/2014/main" id="{88CFC4A2-D920-48F7-BB15-242D81701E45}"/>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582" name="【庁舎】&#10;一人当たり面積平均値テキスト">
          <a:extLst>
            <a:ext uri="{FF2B5EF4-FFF2-40B4-BE49-F238E27FC236}">
              <a16:creationId xmlns:a16="http://schemas.microsoft.com/office/drawing/2014/main" id="{36FB2756-2979-480A-A737-C5EB891C6383}"/>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83" name="フローチャート: 判断 582">
          <a:extLst>
            <a:ext uri="{FF2B5EF4-FFF2-40B4-BE49-F238E27FC236}">
              <a16:creationId xmlns:a16="http://schemas.microsoft.com/office/drawing/2014/main" id="{1A7B30F1-12BA-4686-BB2B-4D756969E2BC}"/>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84" name="フローチャート: 判断 583">
          <a:extLst>
            <a:ext uri="{FF2B5EF4-FFF2-40B4-BE49-F238E27FC236}">
              <a16:creationId xmlns:a16="http://schemas.microsoft.com/office/drawing/2014/main" id="{46E83F5C-1D34-428F-A810-C0AECF5F5B0C}"/>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85" name="フローチャート: 判断 584">
          <a:extLst>
            <a:ext uri="{FF2B5EF4-FFF2-40B4-BE49-F238E27FC236}">
              <a16:creationId xmlns:a16="http://schemas.microsoft.com/office/drawing/2014/main" id="{2641C97A-141A-4B35-8DEE-28AB4ED4D06C}"/>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86" name="フローチャート: 判断 585">
          <a:extLst>
            <a:ext uri="{FF2B5EF4-FFF2-40B4-BE49-F238E27FC236}">
              <a16:creationId xmlns:a16="http://schemas.microsoft.com/office/drawing/2014/main" id="{E8A47A0F-BA11-4B57-B1FA-11E2868A1E16}"/>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87" name="フローチャート: 判断 586">
          <a:extLst>
            <a:ext uri="{FF2B5EF4-FFF2-40B4-BE49-F238E27FC236}">
              <a16:creationId xmlns:a16="http://schemas.microsoft.com/office/drawing/2014/main" id="{C7567AF7-41F0-4347-BF0E-BA093F7C0B6E}"/>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D20C1535-9C4A-4486-809A-B95CE2EC1E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AAA5C640-9FCE-4F1B-B2C1-327A368F45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776B4243-88BF-4CE0-B29F-3747C2E588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50E079-0824-4277-9DA1-2FA12B0FCF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C79966CB-E506-49CA-93C1-91149FC9DF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134747</xdr:rowOff>
    </xdr:from>
    <xdr:to>
      <xdr:col>116</xdr:col>
      <xdr:colOff>114300</xdr:colOff>
      <xdr:row>105</xdr:row>
      <xdr:rowOff>64897</xdr:rowOff>
    </xdr:to>
    <xdr:sp macro="" textlink="">
      <xdr:nvSpPr>
        <xdr:cNvPr id="593" name="楕円 592">
          <a:extLst>
            <a:ext uri="{FF2B5EF4-FFF2-40B4-BE49-F238E27FC236}">
              <a16:creationId xmlns:a16="http://schemas.microsoft.com/office/drawing/2014/main" id="{FFAC7594-F99E-4BE5-B8D7-CFBD44F41970}"/>
            </a:ext>
          </a:extLst>
        </xdr:cNvPr>
        <xdr:cNvSpPr/>
      </xdr:nvSpPr>
      <xdr:spPr>
        <a:xfrm>
          <a:off x="22110700" y="179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157624</xdr:rowOff>
    </xdr:from>
    <xdr:ext cx="469744" cy="259045"/>
    <xdr:sp macro="" textlink="">
      <xdr:nvSpPr>
        <xdr:cNvPr id="594" name="【庁舎】&#10;一人当たり面積該当値テキスト">
          <a:extLst>
            <a:ext uri="{FF2B5EF4-FFF2-40B4-BE49-F238E27FC236}">
              <a16:creationId xmlns:a16="http://schemas.microsoft.com/office/drawing/2014/main" id="{D84D854A-ED35-4265-9E3C-5FD348D34B87}"/>
            </a:ext>
          </a:extLst>
        </xdr:cNvPr>
        <xdr:cNvSpPr txBox="1"/>
      </xdr:nvSpPr>
      <xdr:spPr>
        <a:xfrm>
          <a:off x="22199600" y="178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595" name="楕円 594">
          <a:extLst>
            <a:ext uri="{FF2B5EF4-FFF2-40B4-BE49-F238E27FC236}">
              <a16:creationId xmlns:a16="http://schemas.microsoft.com/office/drawing/2014/main" id="{86372EEA-D086-4765-AEB1-E321E58B95C9}"/>
            </a:ext>
          </a:extLst>
        </xdr:cNvPr>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xdr:rowOff>
    </xdr:from>
    <xdr:to>
      <xdr:col>116</xdr:col>
      <xdr:colOff>63500</xdr:colOff>
      <xdr:row>105</xdr:row>
      <xdr:rowOff>32765</xdr:rowOff>
    </xdr:to>
    <xdr:cxnSp macro="">
      <xdr:nvCxnSpPr>
        <xdr:cNvPr id="596" name="直線コネクタ 595">
          <a:extLst>
            <a:ext uri="{FF2B5EF4-FFF2-40B4-BE49-F238E27FC236}">
              <a16:creationId xmlns:a16="http://schemas.microsoft.com/office/drawing/2014/main" id="{C8BF6BAC-AF62-4B65-AF99-74BC2353323C}"/>
            </a:ext>
          </a:extLst>
        </xdr:cNvPr>
        <xdr:cNvCxnSpPr/>
      </xdr:nvCxnSpPr>
      <xdr:spPr>
        <a:xfrm flipV="1">
          <a:off x="21323300" y="18016347"/>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597" name="楕円 596">
          <a:extLst>
            <a:ext uri="{FF2B5EF4-FFF2-40B4-BE49-F238E27FC236}">
              <a16:creationId xmlns:a16="http://schemas.microsoft.com/office/drawing/2014/main" id="{63B2360A-0016-4248-A8A9-293B2A6331DD}"/>
            </a:ext>
          </a:extLst>
        </xdr:cNvPr>
        <xdr:cNvSpPr/>
      </xdr:nvSpPr>
      <xdr:spPr>
        <a:xfrm>
          <a:off x="2038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107</xdr:row>
      <xdr:rowOff>15239</xdr:rowOff>
    </xdr:to>
    <xdr:cxnSp macro="">
      <xdr:nvCxnSpPr>
        <xdr:cNvPr id="598" name="直線コネクタ 597">
          <a:extLst>
            <a:ext uri="{FF2B5EF4-FFF2-40B4-BE49-F238E27FC236}">
              <a16:creationId xmlns:a16="http://schemas.microsoft.com/office/drawing/2014/main" id="{66D7ECB6-F638-437D-83AF-F03B740BE53D}"/>
            </a:ext>
          </a:extLst>
        </xdr:cNvPr>
        <xdr:cNvCxnSpPr/>
      </xdr:nvCxnSpPr>
      <xdr:spPr>
        <a:xfrm flipV="1">
          <a:off x="20434300" y="18035015"/>
          <a:ext cx="8890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143129</xdr:rowOff>
    </xdr:from>
    <xdr:to>
      <xdr:col>102</xdr:col>
      <xdr:colOff>165100</xdr:colOff>
      <xdr:row>107</xdr:row>
      <xdr:rowOff>73279</xdr:rowOff>
    </xdr:to>
    <xdr:sp macro="" textlink="">
      <xdr:nvSpPr>
        <xdr:cNvPr id="599" name="楕円 598">
          <a:extLst>
            <a:ext uri="{FF2B5EF4-FFF2-40B4-BE49-F238E27FC236}">
              <a16:creationId xmlns:a16="http://schemas.microsoft.com/office/drawing/2014/main" id="{6553C05B-3D70-49A1-92C3-64B3BE7FD533}"/>
            </a:ext>
          </a:extLst>
        </xdr:cNvPr>
        <xdr:cNvSpPr/>
      </xdr:nvSpPr>
      <xdr:spPr>
        <a:xfrm>
          <a:off x="19494500" y="18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22479</xdr:rowOff>
    </xdr:to>
    <xdr:cxnSp macro="">
      <xdr:nvCxnSpPr>
        <xdr:cNvPr id="600" name="直線コネクタ 599">
          <a:extLst>
            <a:ext uri="{FF2B5EF4-FFF2-40B4-BE49-F238E27FC236}">
              <a16:creationId xmlns:a16="http://schemas.microsoft.com/office/drawing/2014/main" id="{AFCE1D2B-6D1B-48B9-8524-CB593F87B64D}"/>
            </a:ext>
          </a:extLst>
        </xdr:cNvPr>
        <xdr:cNvCxnSpPr/>
      </xdr:nvCxnSpPr>
      <xdr:spPr>
        <a:xfrm flipV="1">
          <a:off x="19545300" y="1836038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148462</xdr:rowOff>
    </xdr:from>
    <xdr:to>
      <xdr:col>98</xdr:col>
      <xdr:colOff>38100</xdr:colOff>
      <xdr:row>107</xdr:row>
      <xdr:rowOff>78612</xdr:rowOff>
    </xdr:to>
    <xdr:sp macro="" textlink="">
      <xdr:nvSpPr>
        <xdr:cNvPr id="601" name="楕円 600">
          <a:extLst>
            <a:ext uri="{FF2B5EF4-FFF2-40B4-BE49-F238E27FC236}">
              <a16:creationId xmlns:a16="http://schemas.microsoft.com/office/drawing/2014/main" id="{52EC5F6A-6614-4C80-915A-71071FBE4A73}"/>
            </a:ext>
          </a:extLst>
        </xdr:cNvPr>
        <xdr:cNvSpPr/>
      </xdr:nvSpPr>
      <xdr:spPr>
        <a:xfrm>
          <a:off x="18605500" y="18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22479</xdr:rowOff>
    </xdr:from>
    <xdr:to>
      <xdr:col>102</xdr:col>
      <xdr:colOff>114300</xdr:colOff>
      <xdr:row>107</xdr:row>
      <xdr:rowOff>27812</xdr:rowOff>
    </xdr:to>
    <xdr:cxnSp macro="">
      <xdr:nvCxnSpPr>
        <xdr:cNvPr id="602" name="直線コネクタ 601">
          <a:extLst>
            <a:ext uri="{FF2B5EF4-FFF2-40B4-BE49-F238E27FC236}">
              <a16:creationId xmlns:a16="http://schemas.microsoft.com/office/drawing/2014/main" id="{E0EFF55B-D338-426A-9215-861BEC11CD71}"/>
            </a:ext>
          </a:extLst>
        </xdr:cNvPr>
        <xdr:cNvCxnSpPr/>
      </xdr:nvCxnSpPr>
      <xdr:spPr>
        <a:xfrm flipV="1">
          <a:off x="18656300" y="1836762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03" name="n_1aveValue【庁舎】&#10;一人当たり面積">
          <a:extLst>
            <a:ext uri="{FF2B5EF4-FFF2-40B4-BE49-F238E27FC236}">
              <a16:creationId xmlns:a16="http://schemas.microsoft.com/office/drawing/2014/main" id="{972B2BBC-C32D-4C57-BE9B-3785DD636038}"/>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04" name="n_2aveValue【庁舎】&#10;一人当たり面積">
          <a:extLst>
            <a:ext uri="{FF2B5EF4-FFF2-40B4-BE49-F238E27FC236}">
              <a16:creationId xmlns:a16="http://schemas.microsoft.com/office/drawing/2014/main" id="{9A17A512-FD7B-462D-84BC-A90BC1BB10D3}"/>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05" name="n_3aveValue【庁舎】&#10;一人当たり面積">
          <a:extLst>
            <a:ext uri="{FF2B5EF4-FFF2-40B4-BE49-F238E27FC236}">
              <a16:creationId xmlns:a16="http://schemas.microsoft.com/office/drawing/2014/main" id="{852C8642-DCC5-40BA-A3A2-13659D804ACD}"/>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06" name="n_4aveValue【庁舎】&#10;一人当たり面積">
          <a:extLst>
            <a:ext uri="{FF2B5EF4-FFF2-40B4-BE49-F238E27FC236}">
              <a16:creationId xmlns:a16="http://schemas.microsoft.com/office/drawing/2014/main" id="{54D06271-8A45-42CD-A695-FB2B8F4B4EE7}"/>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607" name="n_1mainValue【庁舎】&#10;一人当たり面積">
          <a:extLst>
            <a:ext uri="{FF2B5EF4-FFF2-40B4-BE49-F238E27FC236}">
              <a16:creationId xmlns:a16="http://schemas.microsoft.com/office/drawing/2014/main" id="{96CFA9E3-C6B8-4A3A-83A0-ABBB91D90759}"/>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57166</xdr:rowOff>
    </xdr:from>
    <xdr:ext cx="469744" cy="259045"/>
    <xdr:sp macro="" textlink="">
      <xdr:nvSpPr>
        <xdr:cNvPr id="608" name="n_2mainValue【庁舎】&#10;一人当たり面積">
          <a:extLst>
            <a:ext uri="{FF2B5EF4-FFF2-40B4-BE49-F238E27FC236}">
              <a16:creationId xmlns:a16="http://schemas.microsoft.com/office/drawing/2014/main" id="{ACFF937B-A7FB-4924-9035-44D6C3FD8053}"/>
            </a:ext>
          </a:extLst>
        </xdr:cNvPr>
        <xdr:cNvSpPr txBox="1"/>
      </xdr:nvSpPr>
      <xdr:spPr>
        <a:xfrm>
          <a:off x="20199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64406</xdr:rowOff>
    </xdr:from>
    <xdr:ext cx="469744" cy="259045"/>
    <xdr:sp macro="" textlink="">
      <xdr:nvSpPr>
        <xdr:cNvPr id="609" name="n_3mainValue【庁舎】&#10;一人当たり面積">
          <a:extLst>
            <a:ext uri="{FF2B5EF4-FFF2-40B4-BE49-F238E27FC236}">
              <a16:creationId xmlns:a16="http://schemas.microsoft.com/office/drawing/2014/main" id="{A3BB6E4E-2578-4351-A0A8-BF1C96CE4903}"/>
            </a:ext>
          </a:extLst>
        </xdr:cNvPr>
        <xdr:cNvSpPr txBox="1"/>
      </xdr:nvSpPr>
      <xdr:spPr>
        <a:xfrm>
          <a:off x="19310427" y="184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69739</xdr:rowOff>
    </xdr:from>
    <xdr:ext cx="469744" cy="259045"/>
    <xdr:sp macro="" textlink="">
      <xdr:nvSpPr>
        <xdr:cNvPr id="610" name="n_4mainValue【庁舎】&#10;一人当たり面積">
          <a:extLst>
            <a:ext uri="{FF2B5EF4-FFF2-40B4-BE49-F238E27FC236}">
              <a16:creationId xmlns:a16="http://schemas.microsoft.com/office/drawing/2014/main" id="{82A122F4-2F3C-45C5-BFA3-68B542DF741F}"/>
            </a:ext>
          </a:extLst>
        </xdr:cNvPr>
        <xdr:cNvSpPr txBox="1"/>
      </xdr:nvSpPr>
      <xdr:spPr>
        <a:xfrm>
          <a:off x="18421427" y="18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78189A4B-4AA4-4A77-9983-60CFE3D013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592CC3A9-861E-4DA4-B269-7DCFCA8893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202C1F7E-84F0-44AF-8EB4-09270DD5A4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体育館・プールと</a:t>
          </a:r>
          <a:r>
            <a:rPr kumimoji="1" lang="ja-JP" altLang="ja-JP" sz="1100">
              <a:solidFill>
                <a:schemeClr val="dk1"/>
              </a:solidFill>
              <a:effectLst/>
              <a:latin typeface="+mn-lt"/>
              <a:ea typeface="+mn-ea"/>
              <a:cs typeface="+mn-cs"/>
            </a:rPr>
            <a:t>庁舎である。</a:t>
          </a:r>
          <a:endParaRPr lang="ja-JP" altLang="ja-JP" sz="1400">
            <a:effectLst/>
          </a:endParaRPr>
        </a:p>
        <a:p>
          <a:r>
            <a:rPr lang="ja-JP" altLang="ja-JP" sz="1100">
              <a:solidFill>
                <a:schemeClr val="dk1"/>
              </a:solidFill>
              <a:effectLst/>
              <a:latin typeface="+mn-lt"/>
              <a:ea typeface="+mn-ea"/>
              <a:cs typeface="+mn-cs"/>
            </a:rPr>
            <a:t>庁舎については昭和</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年度に建設され、５０年以上が経過。今後は、財政状況を考慮し公共施設等総合計画に基づき建替、耐震化等の老朽化対策に取り組んでいく。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57.2</v>
          </cell>
          <cell r="BX53">
            <v>58.5</v>
          </cell>
          <cell r="CF53">
            <v>59.4</v>
          </cell>
          <cell r="CN53">
            <v>62.1</v>
          </cell>
          <cell r="CV53">
            <v>62.3</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6.3</v>
          </cell>
          <cell r="BX75">
            <v>6.7</v>
          </cell>
          <cell r="CF75">
            <v>6.6</v>
          </cell>
          <cell r="CN75">
            <v>6.3</v>
          </cell>
          <cell r="CV75">
            <v>6.7</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2711349</v>
      </c>
      <c r="BO4" s="371"/>
      <c r="BP4" s="371"/>
      <c r="BQ4" s="371"/>
      <c r="BR4" s="371"/>
      <c r="BS4" s="371"/>
      <c r="BT4" s="371"/>
      <c r="BU4" s="372"/>
      <c r="BV4" s="370">
        <v>2579370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1.1000000000000001</v>
      </c>
      <c r="CU4" s="377"/>
      <c r="CV4" s="377"/>
      <c r="CW4" s="377"/>
      <c r="CX4" s="377"/>
      <c r="CY4" s="377"/>
      <c r="CZ4" s="377"/>
      <c r="DA4" s="378"/>
      <c r="DB4" s="376">
        <v>1.5</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2676959</v>
      </c>
      <c r="BO5" s="408"/>
      <c r="BP5" s="408"/>
      <c r="BQ5" s="408"/>
      <c r="BR5" s="408"/>
      <c r="BS5" s="408"/>
      <c r="BT5" s="408"/>
      <c r="BU5" s="409"/>
      <c r="BV5" s="407">
        <v>2534980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78.8</v>
      </c>
      <c r="CU5" s="405"/>
      <c r="CV5" s="405"/>
      <c r="CW5" s="405"/>
      <c r="CX5" s="405"/>
      <c r="CY5" s="405"/>
      <c r="CZ5" s="405"/>
      <c r="DA5" s="406"/>
      <c r="DB5" s="404">
        <v>78.400000000000006</v>
      </c>
      <c r="DC5" s="405"/>
      <c r="DD5" s="405"/>
      <c r="DE5" s="405"/>
      <c r="DF5" s="405"/>
      <c r="DG5" s="405"/>
      <c r="DH5" s="405"/>
      <c r="DI5" s="406"/>
    </row>
    <row r="6" spans="1:119" ht="18.75" customHeight="1" x14ac:dyDescent="0.15">
      <c r="A6" s="177"/>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34390</v>
      </c>
      <c r="BO6" s="408"/>
      <c r="BP6" s="408"/>
      <c r="BQ6" s="408"/>
      <c r="BR6" s="408"/>
      <c r="BS6" s="408"/>
      <c r="BT6" s="408"/>
      <c r="BU6" s="409"/>
      <c r="BV6" s="407">
        <v>44390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79.400000000000006</v>
      </c>
      <c r="CU6" s="445"/>
      <c r="CV6" s="445"/>
      <c r="CW6" s="445"/>
      <c r="CX6" s="445"/>
      <c r="CY6" s="445"/>
      <c r="CZ6" s="445"/>
      <c r="DA6" s="446"/>
      <c r="DB6" s="444">
        <v>80.599999999999994</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16274</v>
      </c>
      <c r="BO7" s="408"/>
      <c r="BP7" s="408"/>
      <c r="BQ7" s="408"/>
      <c r="BR7" s="408"/>
      <c r="BS7" s="408"/>
      <c r="BT7" s="408"/>
      <c r="BU7" s="409"/>
      <c r="BV7" s="407">
        <v>19751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1600418</v>
      </c>
      <c r="CU7" s="408"/>
      <c r="CV7" s="408"/>
      <c r="CW7" s="408"/>
      <c r="CX7" s="408"/>
      <c r="CY7" s="408"/>
      <c r="CZ7" s="408"/>
      <c r="DA7" s="409"/>
      <c r="DB7" s="407">
        <v>1625583</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18116</v>
      </c>
      <c r="BO8" s="408"/>
      <c r="BP8" s="408"/>
      <c r="BQ8" s="408"/>
      <c r="BR8" s="408"/>
      <c r="BS8" s="408"/>
      <c r="BT8" s="408"/>
      <c r="BU8" s="409"/>
      <c r="BV8" s="407">
        <v>24639</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0.11</v>
      </c>
      <c r="DC8" s="448"/>
      <c r="DD8" s="448"/>
      <c r="DE8" s="448"/>
      <c r="DF8" s="448"/>
      <c r="DG8" s="448"/>
      <c r="DH8" s="448"/>
      <c r="DI8" s="449"/>
    </row>
    <row r="9" spans="1:119" ht="18.75" customHeight="1" thickBot="1" x14ac:dyDescent="0.2">
      <c r="A9" s="177"/>
      <c r="B9" s="401" t="s">
        <v>112</v>
      </c>
      <c r="C9" s="402"/>
      <c r="D9" s="402"/>
      <c r="E9" s="402"/>
      <c r="F9" s="402"/>
      <c r="G9" s="402"/>
      <c r="H9" s="402"/>
      <c r="I9" s="402"/>
      <c r="J9" s="402"/>
      <c r="K9" s="450"/>
      <c r="L9" s="451" t="s">
        <v>113</v>
      </c>
      <c r="M9" s="452"/>
      <c r="N9" s="452"/>
      <c r="O9" s="452"/>
      <c r="P9" s="452"/>
      <c r="Q9" s="453"/>
      <c r="R9" s="454">
        <v>1080</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-6523</v>
      </c>
      <c r="BO9" s="408"/>
      <c r="BP9" s="408"/>
      <c r="BQ9" s="408"/>
      <c r="BR9" s="408"/>
      <c r="BS9" s="408"/>
      <c r="BT9" s="408"/>
      <c r="BU9" s="409"/>
      <c r="BV9" s="407">
        <v>-303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12.2</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119</v>
      </c>
      <c r="M10" s="437"/>
      <c r="N10" s="437"/>
      <c r="O10" s="437"/>
      <c r="P10" s="437"/>
      <c r="Q10" s="438"/>
      <c r="R10" s="458">
        <v>1217</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22</v>
      </c>
      <c r="BO10" s="408"/>
      <c r="BP10" s="408"/>
      <c r="BQ10" s="408"/>
      <c r="BR10" s="408"/>
      <c r="BS10" s="408"/>
      <c r="BT10" s="408"/>
      <c r="BU10" s="409"/>
      <c r="BV10" s="407">
        <v>90</v>
      </c>
      <c r="BW10" s="408"/>
      <c r="BX10" s="408"/>
      <c r="BY10" s="408"/>
      <c r="BZ10" s="408"/>
      <c r="CA10" s="408"/>
      <c r="CB10" s="408"/>
      <c r="CC10" s="409"/>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77"/>
      <c r="B12" s="467" t="s">
        <v>130</v>
      </c>
      <c r="C12" s="468"/>
      <c r="D12" s="468"/>
      <c r="E12" s="468"/>
      <c r="F12" s="468"/>
      <c r="G12" s="468"/>
      <c r="H12" s="468"/>
      <c r="I12" s="468"/>
      <c r="J12" s="468"/>
      <c r="K12" s="469"/>
      <c r="L12" s="476" t="s">
        <v>131</v>
      </c>
      <c r="M12" s="477"/>
      <c r="N12" s="477"/>
      <c r="O12" s="477"/>
      <c r="P12" s="477"/>
      <c r="Q12" s="478"/>
      <c r="R12" s="479">
        <v>1081</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96</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138</v>
      </c>
      <c r="N13" s="499"/>
      <c r="O13" s="499"/>
      <c r="P13" s="499"/>
      <c r="Q13" s="500"/>
      <c r="R13" s="491">
        <v>1069</v>
      </c>
      <c r="S13" s="492"/>
      <c r="T13" s="492"/>
      <c r="U13" s="492"/>
      <c r="V13" s="493"/>
      <c r="W13" s="423" t="s">
        <v>139</v>
      </c>
      <c r="X13" s="424"/>
      <c r="Y13" s="424"/>
      <c r="Z13" s="424"/>
      <c r="AA13" s="424"/>
      <c r="AB13" s="414"/>
      <c r="AC13" s="458">
        <v>194</v>
      </c>
      <c r="AD13" s="459"/>
      <c r="AE13" s="459"/>
      <c r="AF13" s="459"/>
      <c r="AG13" s="501"/>
      <c r="AH13" s="458">
        <v>206</v>
      </c>
      <c r="AI13" s="459"/>
      <c r="AJ13" s="459"/>
      <c r="AK13" s="459"/>
      <c r="AL13" s="460"/>
      <c r="AM13" s="436" t="s">
        <v>140</v>
      </c>
      <c r="AN13" s="437"/>
      <c r="AO13" s="437"/>
      <c r="AP13" s="437"/>
      <c r="AQ13" s="437"/>
      <c r="AR13" s="437"/>
      <c r="AS13" s="437"/>
      <c r="AT13" s="438"/>
      <c r="AU13" s="439" t="s">
        <v>121</v>
      </c>
      <c r="AV13" s="440"/>
      <c r="AW13" s="440"/>
      <c r="AX13" s="440"/>
      <c r="AY13" s="441" t="s">
        <v>141</v>
      </c>
      <c r="AZ13" s="442"/>
      <c r="BA13" s="442"/>
      <c r="BB13" s="442"/>
      <c r="BC13" s="442"/>
      <c r="BD13" s="442"/>
      <c r="BE13" s="442"/>
      <c r="BF13" s="442"/>
      <c r="BG13" s="442"/>
      <c r="BH13" s="442"/>
      <c r="BI13" s="442"/>
      <c r="BJ13" s="442"/>
      <c r="BK13" s="442"/>
      <c r="BL13" s="442"/>
      <c r="BM13" s="443"/>
      <c r="BN13" s="407">
        <v>-6501</v>
      </c>
      <c r="BO13" s="408"/>
      <c r="BP13" s="408"/>
      <c r="BQ13" s="408"/>
      <c r="BR13" s="408"/>
      <c r="BS13" s="408"/>
      <c r="BT13" s="408"/>
      <c r="BU13" s="409"/>
      <c r="BV13" s="407">
        <v>-213</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143</v>
      </c>
      <c r="M14" s="489"/>
      <c r="N14" s="489"/>
      <c r="O14" s="489"/>
      <c r="P14" s="489"/>
      <c r="Q14" s="490"/>
      <c r="R14" s="491">
        <v>1113</v>
      </c>
      <c r="S14" s="492"/>
      <c r="T14" s="492"/>
      <c r="U14" s="492"/>
      <c r="V14" s="493"/>
      <c r="W14" s="397"/>
      <c r="X14" s="398"/>
      <c r="Y14" s="398"/>
      <c r="Z14" s="398"/>
      <c r="AA14" s="398"/>
      <c r="AB14" s="387"/>
      <c r="AC14" s="494">
        <v>32.9</v>
      </c>
      <c r="AD14" s="495"/>
      <c r="AE14" s="495"/>
      <c r="AF14" s="495"/>
      <c r="AG14" s="496"/>
      <c r="AH14" s="494">
        <v>32.700000000000003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129</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145</v>
      </c>
      <c r="N15" s="499"/>
      <c r="O15" s="499"/>
      <c r="P15" s="499"/>
      <c r="Q15" s="500"/>
      <c r="R15" s="491">
        <v>1103</v>
      </c>
      <c r="S15" s="492"/>
      <c r="T15" s="492"/>
      <c r="U15" s="492"/>
      <c r="V15" s="493"/>
      <c r="W15" s="423" t="s">
        <v>146</v>
      </c>
      <c r="X15" s="424"/>
      <c r="Y15" s="424"/>
      <c r="Z15" s="424"/>
      <c r="AA15" s="424"/>
      <c r="AB15" s="414"/>
      <c r="AC15" s="458">
        <v>66</v>
      </c>
      <c r="AD15" s="459"/>
      <c r="AE15" s="459"/>
      <c r="AF15" s="459"/>
      <c r="AG15" s="501"/>
      <c r="AH15" s="458">
        <v>78</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172692</v>
      </c>
      <c r="BO15" s="371"/>
      <c r="BP15" s="371"/>
      <c r="BQ15" s="371"/>
      <c r="BR15" s="371"/>
      <c r="BS15" s="371"/>
      <c r="BT15" s="371"/>
      <c r="BU15" s="372"/>
      <c r="BV15" s="370">
        <v>164780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11.2</v>
      </c>
      <c r="AD16" s="495"/>
      <c r="AE16" s="495"/>
      <c r="AF16" s="495"/>
      <c r="AG16" s="496"/>
      <c r="AH16" s="494">
        <v>12.4</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1555694</v>
      </c>
      <c r="BO16" s="408"/>
      <c r="BP16" s="408"/>
      <c r="BQ16" s="408"/>
      <c r="BR16" s="408"/>
      <c r="BS16" s="408"/>
      <c r="BT16" s="408"/>
      <c r="BU16" s="409"/>
      <c r="BV16" s="407">
        <v>1549925</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152</v>
      </c>
      <c r="N17" s="519"/>
      <c r="O17" s="519"/>
      <c r="P17" s="519"/>
      <c r="Q17" s="520"/>
      <c r="R17" s="513" t="s">
        <v>153</v>
      </c>
      <c r="S17" s="514"/>
      <c r="T17" s="514"/>
      <c r="U17" s="514"/>
      <c r="V17" s="515"/>
      <c r="W17" s="423" t="s">
        <v>154</v>
      </c>
      <c r="X17" s="424"/>
      <c r="Y17" s="424"/>
      <c r="Z17" s="424"/>
      <c r="AA17" s="424"/>
      <c r="AB17" s="414"/>
      <c r="AC17" s="458">
        <v>329</v>
      </c>
      <c r="AD17" s="459"/>
      <c r="AE17" s="459"/>
      <c r="AF17" s="459"/>
      <c r="AG17" s="501"/>
      <c r="AH17" s="458">
        <v>346</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205526</v>
      </c>
      <c r="BO17" s="408"/>
      <c r="BP17" s="408"/>
      <c r="BQ17" s="408"/>
      <c r="BR17" s="408"/>
      <c r="BS17" s="408"/>
      <c r="BT17" s="408"/>
      <c r="BU17" s="409"/>
      <c r="BV17" s="407">
        <v>195905</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32" t="s">
        <v>156</v>
      </c>
      <c r="C18" s="450"/>
      <c r="D18" s="450"/>
      <c r="E18" s="533"/>
      <c r="F18" s="533"/>
      <c r="G18" s="533"/>
      <c r="H18" s="533"/>
      <c r="I18" s="533"/>
      <c r="J18" s="533"/>
      <c r="K18" s="533"/>
      <c r="L18" s="534">
        <v>279.52</v>
      </c>
      <c r="M18" s="534"/>
      <c r="N18" s="534"/>
      <c r="O18" s="534"/>
      <c r="P18" s="534"/>
      <c r="Q18" s="534"/>
      <c r="R18" s="535"/>
      <c r="S18" s="535"/>
      <c r="T18" s="535"/>
      <c r="U18" s="535"/>
      <c r="V18" s="536"/>
      <c r="W18" s="425"/>
      <c r="X18" s="426"/>
      <c r="Y18" s="426"/>
      <c r="Z18" s="426"/>
      <c r="AA18" s="426"/>
      <c r="AB18" s="417"/>
      <c r="AC18" s="537">
        <v>55.9</v>
      </c>
      <c r="AD18" s="538"/>
      <c r="AE18" s="538"/>
      <c r="AF18" s="538"/>
      <c r="AG18" s="539"/>
      <c r="AH18" s="537">
        <v>54.9</v>
      </c>
      <c r="AI18" s="538"/>
      <c r="AJ18" s="538"/>
      <c r="AK18" s="538"/>
      <c r="AL18" s="540"/>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1275312</v>
      </c>
      <c r="BO18" s="408"/>
      <c r="BP18" s="408"/>
      <c r="BQ18" s="408"/>
      <c r="BR18" s="408"/>
      <c r="BS18" s="408"/>
      <c r="BT18" s="408"/>
      <c r="BU18" s="409"/>
      <c r="BV18" s="407">
        <v>1290186</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32" t="s">
        <v>158</v>
      </c>
      <c r="C19" s="450"/>
      <c r="D19" s="450"/>
      <c r="E19" s="533"/>
      <c r="F19" s="533"/>
      <c r="G19" s="533"/>
      <c r="H19" s="533"/>
      <c r="I19" s="533"/>
      <c r="J19" s="533"/>
      <c r="K19" s="533"/>
      <c r="L19" s="541">
        <v>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1944640</v>
      </c>
      <c r="BO19" s="408"/>
      <c r="BP19" s="408"/>
      <c r="BQ19" s="408"/>
      <c r="BR19" s="408"/>
      <c r="BS19" s="408"/>
      <c r="BT19" s="408"/>
      <c r="BU19" s="409"/>
      <c r="BV19" s="407">
        <v>1865677</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32" t="s">
        <v>160</v>
      </c>
      <c r="C20" s="450"/>
      <c r="D20" s="450"/>
      <c r="E20" s="533"/>
      <c r="F20" s="533"/>
      <c r="G20" s="533"/>
      <c r="H20" s="533"/>
      <c r="I20" s="533"/>
      <c r="J20" s="533"/>
      <c r="K20" s="533"/>
      <c r="L20" s="541">
        <v>498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2158420</v>
      </c>
      <c r="BO22" s="371"/>
      <c r="BP22" s="371"/>
      <c r="BQ22" s="371"/>
      <c r="BR22" s="371"/>
      <c r="BS22" s="371"/>
      <c r="BT22" s="371"/>
      <c r="BU22" s="372"/>
      <c r="BV22" s="370">
        <v>2206644</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2121000</v>
      </c>
      <c r="BO23" s="408"/>
      <c r="BP23" s="408"/>
      <c r="BQ23" s="408"/>
      <c r="BR23" s="408"/>
      <c r="BS23" s="408"/>
      <c r="BT23" s="408"/>
      <c r="BU23" s="409"/>
      <c r="BV23" s="407">
        <v>2151460</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170</v>
      </c>
      <c r="F24" s="437"/>
      <c r="G24" s="437"/>
      <c r="H24" s="437"/>
      <c r="I24" s="437"/>
      <c r="J24" s="437"/>
      <c r="K24" s="438"/>
      <c r="L24" s="458">
        <v>1</v>
      </c>
      <c r="M24" s="459"/>
      <c r="N24" s="459"/>
      <c r="O24" s="459"/>
      <c r="P24" s="501"/>
      <c r="Q24" s="458">
        <v>7140</v>
      </c>
      <c r="R24" s="459"/>
      <c r="S24" s="459"/>
      <c r="T24" s="459"/>
      <c r="U24" s="459"/>
      <c r="V24" s="501"/>
      <c r="W24" s="553"/>
      <c r="X24" s="554"/>
      <c r="Y24" s="555"/>
      <c r="Z24" s="457" t="s">
        <v>171</v>
      </c>
      <c r="AA24" s="437"/>
      <c r="AB24" s="437"/>
      <c r="AC24" s="437"/>
      <c r="AD24" s="437"/>
      <c r="AE24" s="437"/>
      <c r="AF24" s="437"/>
      <c r="AG24" s="438"/>
      <c r="AH24" s="458">
        <v>39</v>
      </c>
      <c r="AI24" s="459"/>
      <c r="AJ24" s="459"/>
      <c r="AK24" s="459"/>
      <c r="AL24" s="501"/>
      <c r="AM24" s="458">
        <v>112359</v>
      </c>
      <c r="AN24" s="459"/>
      <c r="AO24" s="459"/>
      <c r="AP24" s="459"/>
      <c r="AQ24" s="459"/>
      <c r="AR24" s="501"/>
      <c r="AS24" s="458">
        <v>2881</v>
      </c>
      <c r="AT24" s="459"/>
      <c r="AU24" s="459"/>
      <c r="AV24" s="459"/>
      <c r="AW24" s="459"/>
      <c r="AX24" s="460"/>
      <c r="AY24" s="526" t="s">
        <v>172</v>
      </c>
      <c r="AZ24" s="527"/>
      <c r="BA24" s="527"/>
      <c r="BB24" s="527"/>
      <c r="BC24" s="527"/>
      <c r="BD24" s="527"/>
      <c r="BE24" s="527"/>
      <c r="BF24" s="527"/>
      <c r="BG24" s="527"/>
      <c r="BH24" s="527"/>
      <c r="BI24" s="527"/>
      <c r="BJ24" s="527"/>
      <c r="BK24" s="527"/>
      <c r="BL24" s="527"/>
      <c r="BM24" s="528"/>
      <c r="BN24" s="407">
        <v>1407437</v>
      </c>
      <c r="BO24" s="408"/>
      <c r="BP24" s="408"/>
      <c r="BQ24" s="408"/>
      <c r="BR24" s="408"/>
      <c r="BS24" s="408"/>
      <c r="BT24" s="408"/>
      <c r="BU24" s="409"/>
      <c r="BV24" s="407">
        <v>1379592</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173</v>
      </c>
      <c r="F25" s="437"/>
      <c r="G25" s="437"/>
      <c r="H25" s="437"/>
      <c r="I25" s="437"/>
      <c r="J25" s="437"/>
      <c r="K25" s="438"/>
      <c r="L25" s="458">
        <v>1</v>
      </c>
      <c r="M25" s="459"/>
      <c r="N25" s="459"/>
      <c r="O25" s="459"/>
      <c r="P25" s="501"/>
      <c r="Q25" s="458">
        <v>6120</v>
      </c>
      <c r="R25" s="459"/>
      <c r="S25" s="459"/>
      <c r="T25" s="459"/>
      <c r="U25" s="459"/>
      <c r="V25" s="501"/>
      <c r="W25" s="553"/>
      <c r="X25" s="554"/>
      <c r="Y25" s="555"/>
      <c r="Z25" s="457" t="s">
        <v>174</v>
      </c>
      <c r="AA25" s="437"/>
      <c r="AB25" s="437"/>
      <c r="AC25" s="437"/>
      <c r="AD25" s="437"/>
      <c r="AE25" s="437"/>
      <c r="AF25" s="437"/>
      <c r="AG25" s="438"/>
      <c r="AH25" s="458" t="s">
        <v>129</v>
      </c>
      <c r="AI25" s="459"/>
      <c r="AJ25" s="459"/>
      <c r="AK25" s="459"/>
      <c r="AL25" s="501"/>
      <c r="AM25" s="458" t="s">
        <v>137</v>
      </c>
      <c r="AN25" s="459"/>
      <c r="AO25" s="459"/>
      <c r="AP25" s="459"/>
      <c r="AQ25" s="459"/>
      <c r="AR25" s="501"/>
      <c r="AS25" s="458" t="s">
        <v>129</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48562</v>
      </c>
      <c r="BO25" s="371"/>
      <c r="BP25" s="371"/>
      <c r="BQ25" s="371"/>
      <c r="BR25" s="371"/>
      <c r="BS25" s="371"/>
      <c r="BT25" s="371"/>
      <c r="BU25" s="372"/>
      <c r="BV25" s="370">
        <v>54074</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176</v>
      </c>
      <c r="F26" s="437"/>
      <c r="G26" s="437"/>
      <c r="H26" s="437"/>
      <c r="I26" s="437"/>
      <c r="J26" s="437"/>
      <c r="K26" s="438"/>
      <c r="L26" s="458">
        <v>1</v>
      </c>
      <c r="M26" s="459"/>
      <c r="N26" s="459"/>
      <c r="O26" s="459"/>
      <c r="P26" s="501"/>
      <c r="Q26" s="458">
        <v>5640</v>
      </c>
      <c r="R26" s="459"/>
      <c r="S26" s="459"/>
      <c r="T26" s="459"/>
      <c r="U26" s="459"/>
      <c r="V26" s="501"/>
      <c r="W26" s="553"/>
      <c r="X26" s="554"/>
      <c r="Y26" s="555"/>
      <c r="Z26" s="457" t="s">
        <v>177</v>
      </c>
      <c r="AA26" s="559"/>
      <c r="AB26" s="559"/>
      <c r="AC26" s="559"/>
      <c r="AD26" s="559"/>
      <c r="AE26" s="559"/>
      <c r="AF26" s="559"/>
      <c r="AG26" s="560"/>
      <c r="AH26" s="458">
        <v>1</v>
      </c>
      <c r="AI26" s="459"/>
      <c r="AJ26" s="459"/>
      <c r="AK26" s="459"/>
      <c r="AL26" s="501"/>
      <c r="AM26" s="458" t="s">
        <v>178</v>
      </c>
      <c r="AN26" s="459"/>
      <c r="AO26" s="459"/>
      <c r="AP26" s="459"/>
      <c r="AQ26" s="459"/>
      <c r="AR26" s="501"/>
      <c r="AS26" s="458" t="s">
        <v>178</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137</v>
      </c>
      <c r="BO26" s="408"/>
      <c r="BP26" s="408"/>
      <c r="BQ26" s="408"/>
      <c r="BR26" s="408"/>
      <c r="BS26" s="408"/>
      <c r="BT26" s="408"/>
      <c r="BU26" s="409"/>
      <c r="BV26" s="407" t="s">
        <v>180</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181</v>
      </c>
      <c r="F27" s="437"/>
      <c r="G27" s="437"/>
      <c r="H27" s="437"/>
      <c r="I27" s="437"/>
      <c r="J27" s="437"/>
      <c r="K27" s="438"/>
      <c r="L27" s="458">
        <v>1</v>
      </c>
      <c r="M27" s="459"/>
      <c r="N27" s="459"/>
      <c r="O27" s="459"/>
      <c r="P27" s="501"/>
      <c r="Q27" s="458">
        <v>2350</v>
      </c>
      <c r="R27" s="459"/>
      <c r="S27" s="459"/>
      <c r="T27" s="459"/>
      <c r="U27" s="459"/>
      <c r="V27" s="501"/>
      <c r="W27" s="553"/>
      <c r="X27" s="554"/>
      <c r="Y27" s="555"/>
      <c r="Z27" s="457" t="s">
        <v>182</v>
      </c>
      <c r="AA27" s="437"/>
      <c r="AB27" s="437"/>
      <c r="AC27" s="437"/>
      <c r="AD27" s="437"/>
      <c r="AE27" s="437"/>
      <c r="AF27" s="437"/>
      <c r="AG27" s="438"/>
      <c r="AH27" s="458" t="s">
        <v>180</v>
      </c>
      <c r="AI27" s="459"/>
      <c r="AJ27" s="459"/>
      <c r="AK27" s="459"/>
      <c r="AL27" s="501"/>
      <c r="AM27" s="458" t="s">
        <v>129</v>
      </c>
      <c r="AN27" s="459"/>
      <c r="AO27" s="459"/>
      <c r="AP27" s="459"/>
      <c r="AQ27" s="459"/>
      <c r="AR27" s="501"/>
      <c r="AS27" s="458" t="s">
        <v>137</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9">
        <v>75189</v>
      </c>
      <c r="BO27" s="530"/>
      <c r="BP27" s="530"/>
      <c r="BQ27" s="530"/>
      <c r="BR27" s="530"/>
      <c r="BS27" s="530"/>
      <c r="BT27" s="530"/>
      <c r="BU27" s="531"/>
      <c r="BV27" s="529">
        <v>75188</v>
      </c>
      <c r="BW27" s="530"/>
      <c r="BX27" s="530"/>
      <c r="BY27" s="530"/>
      <c r="BZ27" s="530"/>
      <c r="CA27" s="530"/>
      <c r="CB27" s="530"/>
      <c r="CC27" s="531"/>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184</v>
      </c>
      <c r="F28" s="437"/>
      <c r="G28" s="437"/>
      <c r="H28" s="437"/>
      <c r="I28" s="437"/>
      <c r="J28" s="437"/>
      <c r="K28" s="438"/>
      <c r="L28" s="458">
        <v>1</v>
      </c>
      <c r="M28" s="459"/>
      <c r="N28" s="459"/>
      <c r="O28" s="459"/>
      <c r="P28" s="501"/>
      <c r="Q28" s="458">
        <v>2000</v>
      </c>
      <c r="R28" s="459"/>
      <c r="S28" s="459"/>
      <c r="T28" s="459"/>
      <c r="U28" s="459"/>
      <c r="V28" s="501"/>
      <c r="W28" s="553"/>
      <c r="X28" s="554"/>
      <c r="Y28" s="555"/>
      <c r="Z28" s="457" t="s">
        <v>185</v>
      </c>
      <c r="AA28" s="437"/>
      <c r="AB28" s="437"/>
      <c r="AC28" s="437"/>
      <c r="AD28" s="437"/>
      <c r="AE28" s="437"/>
      <c r="AF28" s="437"/>
      <c r="AG28" s="438"/>
      <c r="AH28" s="458" t="s">
        <v>180</v>
      </c>
      <c r="AI28" s="459"/>
      <c r="AJ28" s="459"/>
      <c r="AK28" s="459"/>
      <c r="AL28" s="501"/>
      <c r="AM28" s="458" t="s">
        <v>137</v>
      </c>
      <c r="AN28" s="459"/>
      <c r="AO28" s="459"/>
      <c r="AP28" s="459"/>
      <c r="AQ28" s="459"/>
      <c r="AR28" s="501"/>
      <c r="AS28" s="458" t="s">
        <v>129</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1121120</v>
      </c>
      <c r="BO28" s="371"/>
      <c r="BP28" s="371"/>
      <c r="BQ28" s="371"/>
      <c r="BR28" s="371"/>
      <c r="BS28" s="371"/>
      <c r="BT28" s="371"/>
      <c r="BU28" s="372"/>
      <c r="BV28" s="370">
        <v>1121098</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187</v>
      </c>
      <c r="F29" s="437"/>
      <c r="G29" s="437"/>
      <c r="H29" s="437"/>
      <c r="I29" s="437"/>
      <c r="J29" s="437"/>
      <c r="K29" s="438"/>
      <c r="L29" s="458">
        <v>6</v>
      </c>
      <c r="M29" s="459"/>
      <c r="N29" s="459"/>
      <c r="O29" s="459"/>
      <c r="P29" s="501"/>
      <c r="Q29" s="458">
        <v>1700</v>
      </c>
      <c r="R29" s="459"/>
      <c r="S29" s="459"/>
      <c r="T29" s="459"/>
      <c r="U29" s="459"/>
      <c r="V29" s="501"/>
      <c r="W29" s="556"/>
      <c r="X29" s="557"/>
      <c r="Y29" s="558"/>
      <c r="Z29" s="457" t="s">
        <v>188</v>
      </c>
      <c r="AA29" s="437"/>
      <c r="AB29" s="437"/>
      <c r="AC29" s="437"/>
      <c r="AD29" s="437"/>
      <c r="AE29" s="437"/>
      <c r="AF29" s="437"/>
      <c r="AG29" s="438"/>
      <c r="AH29" s="458">
        <v>39</v>
      </c>
      <c r="AI29" s="459"/>
      <c r="AJ29" s="459"/>
      <c r="AK29" s="459"/>
      <c r="AL29" s="501"/>
      <c r="AM29" s="458">
        <v>112359</v>
      </c>
      <c r="AN29" s="459"/>
      <c r="AO29" s="459"/>
      <c r="AP29" s="459"/>
      <c r="AQ29" s="459"/>
      <c r="AR29" s="501"/>
      <c r="AS29" s="458">
        <v>2881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765031</v>
      </c>
      <c r="BO29" s="408"/>
      <c r="BP29" s="408"/>
      <c r="BQ29" s="408"/>
      <c r="BR29" s="408"/>
      <c r="BS29" s="408"/>
      <c r="BT29" s="408"/>
      <c r="BU29" s="409"/>
      <c r="BV29" s="407">
        <v>885013</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7">
        <v>94.2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1313408</v>
      </c>
      <c r="BO30" s="530"/>
      <c r="BP30" s="530"/>
      <c r="BQ30" s="530"/>
      <c r="BR30" s="530"/>
      <c r="BS30" s="530"/>
      <c r="BT30" s="530"/>
      <c r="BU30" s="531"/>
      <c r="BV30" s="529">
        <v>1205684</v>
      </c>
      <c r="BW30" s="530"/>
      <c r="BX30" s="530"/>
      <c r="BY30" s="530"/>
      <c r="BZ30" s="530"/>
      <c r="CA30" s="530"/>
      <c r="CB30" s="530"/>
      <c r="CC30" s="53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197</v>
      </c>
      <c r="D33" s="431"/>
      <c r="E33" s="396" t="s">
        <v>198</v>
      </c>
      <c r="F33" s="396"/>
      <c r="G33" s="396"/>
      <c r="H33" s="396"/>
      <c r="I33" s="396"/>
      <c r="J33" s="396"/>
      <c r="K33" s="396"/>
      <c r="L33" s="396"/>
      <c r="M33" s="396"/>
      <c r="N33" s="396"/>
      <c r="O33" s="396"/>
      <c r="P33" s="396"/>
      <c r="Q33" s="396"/>
      <c r="R33" s="396"/>
      <c r="S33" s="396"/>
      <c r="T33" s="202"/>
      <c r="U33" s="431" t="s">
        <v>199</v>
      </c>
      <c r="V33" s="431"/>
      <c r="W33" s="396" t="s">
        <v>198</v>
      </c>
      <c r="X33" s="396"/>
      <c r="Y33" s="396"/>
      <c r="Z33" s="396"/>
      <c r="AA33" s="396"/>
      <c r="AB33" s="396"/>
      <c r="AC33" s="396"/>
      <c r="AD33" s="396"/>
      <c r="AE33" s="396"/>
      <c r="AF33" s="396"/>
      <c r="AG33" s="396"/>
      <c r="AH33" s="396"/>
      <c r="AI33" s="396"/>
      <c r="AJ33" s="396"/>
      <c r="AK33" s="396"/>
      <c r="AL33" s="202"/>
      <c r="AM33" s="431" t="s">
        <v>200</v>
      </c>
      <c r="AN33" s="431"/>
      <c r="AO33" s="396" t="s">
        <v>198</v>
      </c>
      <c r="AP33" s="396"/>
      <c r="AQ33" s="396"/>
      <c r="AR33" s="396"/>
      <c r="AS33" s="396"/>
      <c r="AT33" s="396"/>
      <c r="AU33" s="396"/>
      <c r="AV33" s="396"/>
      <c r="AW33" s="396"/>
      <c r="AX33" s="396"/>
      <c r="AY33" s="396"/>
      <c r="AZ33" s="396"/>
      <c r="BA33" s="396"/>
      <c r="BB33" s="396"/>
      <c r="BC33" s="396"/>
      <c r="BD33" s="203"/>
      <c r="BE33" s="396" t="s">
        <v>201</v>
      </c>
      <c r="BF33" s="396"/>
      <c r="BG33" s="396" t="s">
        <v>202</v>
      </c>
      <c r="BH33" s="396"/>
      <c r="BI33" s="396"/>
      <c r="BJ33" s="396"/>
      <c r="BK33" s="396"/>
      <c r="BL33" s="396"/>
      <c r="BM33" s="396"/>
      <c r="BN33" s="396"/>
      <c r="BO33" s="396"/>
      <c r="BP33" s="396"/>
      <c r="BQ33" s="396"/>
      <c r="BR33" s="396"/>
      <c r="BS33" s="396"/>
      <c r="BT33" s="396"/>
      <c r="BU33" s="396"/>
      <c r="BV33" s="203"/>
      <c r="BW33" s="431" t="s">
        <v>201</v>
      </c>
      <c r="BX33" s="431"/>
      <c r="BY33" s="396" t="s">
        <v>203</v>
      </c>
      <c r="BZ33" s="396"/>
      <c r="CA33" s="396"/>
      <c r="CB33" s="396"/>
      <c r="CC33" s="396"/>
      <c r="CD33" s="396"/>
      <c r="CE33" s="396"/>
      <c r="CF33" s="396"/>
      <c r="CG33" s="396"/>
      <c r="CH33" s="396"/>
      <c r="CI33" s="396"/>
      <c r="CJ33" s="396"/>
      <c r="CK33" s="396"/>
      <c r="CL33" s="396"/>
      <c r="CM33" s="396"/>
      <c r="CN33" s="202"/>
      <c r="CO33" s="431" t="s">
        <v>197</v>
      </c>
      <c r="CP33" s="431"/>
      <c r="CQ33" s="396" t="s">
        <v>204</v>
      </c>
      <c r="CR33" s="396"/>
      <c r="CS33" s="396"/>
      <c r="CT33" s="396"/>
      <c r="CU33" s="396"/>
      <c r="CV33" s="396"/>
      <c r="CW33" s="396"/>
      <c r="CX33" s="396"/>
      <c r="CY33" s="396"/>
      <c r="CZ33" s="396"/>
      <c r="DA33" s="396"/>
      <c r="DB33" s="396"/>
      <c r="DC33" s="396"/>
      <c r="DD33" s="396"/>
      <c r="DE33" s="396"/>
      <c r="DF33" s="202"/>
      <c r="DG33" s="596" t="s">
        <v>205</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t="str">
        <f>IF(AO34="","",MAX(C34:D43,U34:V43)+1)</f>
        <v/>
      </c>
      <c r="AN34" s="597"/>
      <c r="AO34" s="598"/>
      <c r="AP34" s="598"/>
      <c r="AQ34" s="598"/>
      <c r="AR34" s="598"/>
      <c r="AS34" s="598"/>
      <c r="AT34" s="598"/>
      <c r="AU34" s="598"/>
      <c r="AV34" s="598"/>
      <c r="AW34" s="598"/>
      <c r="AX34" s="598"/>
      <c r="AY34" s="598"/>
      <c r="AZ34" s="598"/>
      <c r="BA34" s="598"/>
      <c r="BB34" s="598"/>
      <c r="BC34" s="598"/>
      <c r="BD34" s="177"/>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77"/>
      <c r="BW34" s="597">
        <f>IF(BY34="","",MAX(C34:D43,U34:V43,AM34:AN43,BE34:BF43)+1)</f>
        <v>7</v>
      </c>
      <c r="BX34" s="597"/>
      <c r="BY34" s="598" t="str">
        <f>IF('各会計、関係団体の財政状況及び健全化判断比率'!B68="","",'各会計、関係団体の財政状況及び健全化判断比率'!B68)</f>
        <v>羽幌町外2町村衛生施設組合</v>
      </c>
      <c r="BZ34" s="598"/>
      <c r="CA34" s="598"/>
      <c r="CB34" s="598"/>
      <c r="CC34" s="598"/>
      <c r="CD34" s="598"/>
      <c r="CE34" s="598"/>
      <c r="CF34" s="598"/>
      <c r="CG34" s="598"/>
      <c r="CH34" s="598"/>
      <c r="CI34" s="598"/>
      <c r="CJ34" s="598"/>
      <c r="CK34" s="598"/>
      <c r="CL34" s="598"/>
      <c r="CM34" s="598"/>
      <c r="CN34" s="177"/>
      <c r="CO34" s="597">
        <f>IF(CQ34="","",MAX(C34:D43,U34:V43,AM34:AN43,BE34:BF43,BW34:BX43)+1)</f>
        <v>9</v>
      </c>
      <c r="CP34" s="597"/>
      <c r="CQ34" s="598" t="str">
        <f>IF('各会計、関係団体の財政状況及び健全化判断比率'!BS7="","",'各会計、関係団体の財政状況及び健全化判断比率'!BS7)</f>
        <v>株式会社しょさんべつ振興公社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t="str">
        <f t="shared" ref="AM35:AM43" si="0">IF(AO35="","",AM34+1)</f>
        <v/>
      </c>
      <c r="AN35" s="597"/>
      <c r="AO35" s="598"/>
      <c r="AP35" s="598"/>
      <c r="AQ35" s="598"/>
      <c r="AR35" s="598"/>
      <c r="AS35" s="598"/>
      <c r="AT35" s="598"/>
      <c r="AU35" s="598"/>
      <c r="AV35" s="598"/>
      <c r="AW35" s="598"/>
      <c r="AX35" s="598"/>
      <c r="AY35" s="598"/>
      <c r="AZ35" s="598"/>
      <c r="BA35" s="598"/>
      <c r="BB35" s="598"/>
      <c r="BC35" s="598"/>
      <c r="BD35" s="177"/>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77"/>
      <c r="BW35" s="597">
        <f t="shared" ref="BW35:BW43" si="2">IF(BY35="","",BW34+1)</f>
        <v>8</v>
      </c>
      <c r="BX35" s="597"/>
      <c r="BY35" s="598" t="str">
        <f>IF('各会計、関係団体の財政状況及び健全化判断比率'!B69="","",'各会計、関係団体の財政状況及び健全化判断比率'!B69)</f>
        <v>北留萌消防組合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I9K6jvRak/PYscC2ii3yWxhNTid7KHQKMgGY2cPLhmgF7GVsAX2c9M0yYbnr2lujc5Ll0zlKl9WsF24ol3lTw==" saltValue="jdmHxgR/6jx62ozjU/p4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215</v>
      </c>
      <c r="DI1" s="603"/>
      <c r="DJ1" s="603"/>
      <c r="DK1" s="603"/>
      <c r="DL1" s="603"/>
      <c r="DM1" s="603"/>
      <c r="DN1" s="604"/>
      <c r="DO1" s="210"/>
      <c r="DP1" s="602" t="s">
        <v>216</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124311</v>
      </c>
      <c r="S5" s="613"/>
      <c r="T5" s="613"/>
      <c r="U5" s="613"/>
      <c r="V5" s="613"/>
      <c r="W5" s="613"/>
      <c r="X5" s="613"/>
      <c r="Y5" s="614"/>
      <c r="Z5" s="615">
        <v>4.5999999999999996</v>
      </c>
      <c r="AA5" s="615"/>
      <c r="AB5" s="615"/>
      <c r="AC5" s="615"/>
      <c r="AD5" s="616">
        <v>124311</v>
      </c>
      <c r="AE5" s="616"/>
      <c r="AF5" s="616"/>
      <c r="AG5" s="616"/>
      <c r="AH5" s="616"/>
      <c r="AI5" s="616"/>
      <c r="AJ5" s="616"/>
      <c r="AK5" s="616"/>
      <c r="AL5" s="617">
        <v>7.7</v>
      </c>
      <c r="AM5" s="618"/>
      <c r="AN5" s="618"/>
      <c r="AO5" s="619"/>
      <c r="AP5" s="609" t="s">
        <v>229</v>
      </c>
      <c r="AQ5" s="610"/>
      <c r="AR5" s="610"/>
      <c r="AS5" s="610"/>
      <c r="AT5" s="610"/>
      <c r="AU5" s="610"/>
      <c r="AV5" s="610"/>
      <c r="AW5" s="610"/>
      <c r="AX5" s="610"/>
      <c r="AY5" s="610"/>
      <c r="AZ5" s="610"/>
      <c r="BA5" s="610"/>
      <c r="BB5" s="610"/>
      <c r="BC5" s="610"/>
      <c r="BD5" s="610"/>
      <c r="BE5" s="610"/>
      <c r="BF5" s="611"/>
      <c r="BG5" s="623">
        <v>124311</v>
      </c>
      <c r="BH5" s="624"/>
      <c r="BI5" s="624"/>
      <c r="BJ5" s="624"/>
      <c r="BK5" s="624"/>
      <c r="BL5" s="624"/>
      <c r="BM5" s="624"/>
      <c r="BN5" s="625"/>
      <c r="BO5" s="626">
        <v>100</v>
      </c>
      <c r="BP5" s="626"/>
      <c r="BQ5" s="626"/>
      <c r="BR5" s="626"/>
      <c r="BS5" s="627" t="s">
        <v>129</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49700</v>
      </c>
      <c r="S6" s="624"/>
      <c r="T6" s="624"/>
      <c r="U6" s="624"/>
      <c r="V6" s="624"/>
      <c r="W6" s="624"/>
      <c r="X6" s="624"/>
      <c r="Y6" s="625"/>
      <c r="Z6" s="626">
        <v>1.8</v>
      </c>
      <c r="AA6" s="626"/>
      <c r="AB6" s="626"/>
      <c r="AC6" s="626"/>
      <c r="AD6" s="627">
        <v>49700</v>
      </c>
      <c r="AE6" s="627"/>
      <c r="AF6" s="627"/>
      <c r="AG6" s="627"/>
      <c r="AH6" s="627"/>
      <c r="AI6" s="627"/>
      <c r="AJ6" s="627"/>
      <c r="AK6" s="627"/>
      <c r="AL6" s="628">
        <v>3.1</v>
      </c>
      <c r="AM6" s="629"/>
      <c r="AN6" s="629"/>
      <c r="AO6" s="630"/>
      <c r="AP6" s="620" t="s">
        <v>234</v>
      </c>
      <c r="AQ6" s="621"/>
      <c r="AR6" s="621"/>
      <c r="AS6" s="621"/>
      <c r="AT6" s="621"/>
      <c r="AU6" s="621"/>
      <c r="AV6" s="621"/>
      <c r="AW6" s="621"/>
      <c r="AX6" s="621"/>
      <c r="AY6" s="621"/>
      <c r="AZ6" s="621"/>
      <c r="BA6" s="621"/>
      <c r="BB6" s="621"/>
      <c r="BC6" s="621"/>
      <c r="BD6" s="621"/>
      <c r="BE6" s="621"/>
      <c r="BF6" s="622"/>
      <c r="BG6" s="623">
        <v>124311</v>
      </c>
      <c r="BH6" s="624"/>
      <c r="BI6" s="624"/>
      <c r="BJ6" s="624"/>
      <c r="BK6" s="624"/>
      <c r="BL6" s="624"/>
      <c r="BM6" s="624"/>
      <c r="BN6" s="625"/>
      <c r="BO6" s="626">
        <v>100</v>
      </c>
      <c r="BP6" s="626"/>
      <c r="BQ6" s="626"/>
      <c r="BR6" s="626"/>
      <c r="BS6" s="627" t="s">
        <v>235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43019</v>
      </c>
      <c r="CS6" s="624"/>
      <c r="CT6" s="624"/>
      <c r="CU6" s="624"/>
      <c r="CV6" s="624"/>
      <c r="CW6" s="624"/>
      <c r="CX6" s="624"/>
      <c r="CY6" s="625"/>
      <c r="CZ6" s="617">
        <v>1.6</v>
      </c>
      <c r="DA6" s="618"/>
      <c r="DB6" s="618"/>
      <c r="DC6" s="634"/>
      <c r="DD6" s="632" t="s">
        <v>235</v>
      </c>
      <c r="DE6" s="624"/>
      <c r="DF6" s="624"/>
      <c r="DG6" s="624"/>
      <c r="DH6" s="624"/>
      <c r="DI6" s="624"/>
      <c r="DJ6" s="624"/>
      <c r="DK6" s="624"/>
      <c r="DL6" s="624"/>
      <c r="DM6" s="624"/>
      <c r="DN6" s="624"/>
      <c r="DO6" s="624"/>
      <c r="DP6" s="625"/>
      <c r="DQ6" s="632">
        <v>43019</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52</v>
      </c>
      <c r="S7" s="624"/>
      <c r="T7" s="624"/>
      <c r="U7" s="624"/>
      <c r="V7" s="624"/>
      <c r="W7" s="624"/>
      <c r="X7" s="624"/>
      <c r="Y7" s="625"/>
      <c r="Z7" s="626">
        <v>0</v>
      </c>
      <c r="AA7" s="626"/>
      <c r="AB7" s="626"/>
      <c r="AC7" s="626"/>
      <c r="AD7" s="627">
        <v>52</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59730</v>
      </c>
      <c r="BH7" s="624"/>
      <c r="BI7" s="624"/>
      <c r="BJ7" s="624"/>
      <c r="BK7" s="624"/>
      <c r="BL7" s="624"/>
      <c r="BM7" s="624"/>
      <c r="BN7" s="625"/>
      <c r="BO7" s="626">
        <v>48</v>
      </c>
      <c r="BP7" s="626"/>
      <c r="BQ7" s="626"/>
      <c r="BR7" s="626"/>
      <c r="BS7" s="627" t="s">
        <v>129</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492233</v>
      </c>
      <c r="CS7" s="624"/>
      <c r="CT7" s="624"/>
      <c r="CU7" s="624"/>
      <c r="CV7" s="624"/>
      <c r="CW7" s="624"/>
      <c r="CX7" s="624"/>
      <c r="CY7" s="625"/>
      <c r="CZ7" s="626">
        <v>18.399999999999999</v>
      </c>
      <c r="DA7" s="626"/>
      <c r="DB7" s="626"/>
      <c r="DC7" s="626"/>
      <c r="DD7" s="632">
        <v>8624</v>
      </c>
      <c r="DE7" s="624"/>
      <c r="DF7" s="624"/>
      <c r="DG7" s="624"/>
      <c r="DH7" s="624"/>
      <c r="DI7" s="624"/>
      <c r="DJ7" s="624"/>
      <c r="DK7" s="624"/>
      <c r="DL7" s="624"/>
      <c r="DM7" s="624"/>
      <c r="DN7" s="624"/>
      <c r="DO7" s="624"/>
      <c r="DP7" s="625"/>
      <c r="DQ7" s="632">
        <v>439098</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385</v>
      </c>
      <c r="S8" s="624"/>
      <c r="T8" s="624"/>
      <c r="U8" s="624"/>
      <c r="V8" s="624"/>
      <c r="W8" s="624"/>
      <c r="X8" s="624"/>
      <c r="Y8" s="625"/>
      <c r="Z8" s="626">
        <v>0</v>
      </c>
      <c r="AA8" s="626"/>
      <c r="AB8" s="626"/>
      <c r="AC8" s="626"/>
      <c r="AD8" s="627">
        <v>385</v>
      </c>
      <c r="AE8" s="627"/>
      <c r="AF8" s="627"/>
      <c r="AG8" s="627"/>
      <c r="AH8" s="627"/>
      <c r="AI8" s="627"/>
      <c r="AJ8" s="627"/>
      <c r="AK8" s="627"/>
      <c r="AL8" s="628">
        <v>0</v>
      </c>
      <c r="AM8" s="629"/>
      <c r="AN8" s="629"/>
      <c r="AO8" s="630"/>
      <c r="AP8" s="620" t="s">
        <v>241</v>
      </c>
      <c r="AQ8" s="621"/>
      <c r="AR8" s="621"/>
      <c r="AS8" s="621"/>
      <c r="AT8" s="621"/>
      <c r="AU8" s="621"/>
      <c r="AV8" s="621"/>
      <c r="AW8" s="621"/>
      <c r="AX8" s="621"/>
      <c r="AY8" s="621"/>
      <c r="AZ8" s="621"/>
      <c r="BA8" s="621"/>
      <c r="BB8" s="621"/>
      <c r="BC8" s="621"/>
      <c r="BD8" s="621"/>
      <c r="BE8" s="621"/>
      <c r="BF8" s="622"/>
      <c r="BG8" s="623">
        <v>1886</v>
      </c>
      <c r="BH8" s="624"/>
      <c r="BI8" s="624"/>
      <c r="BJ8" s="624"/>
      <c r="BK8" s="624"/>
      <c r="BL8" s="624"/>
      <c r="BM8" s="624"/>
      <c r="BN8" s="625"/>
      <c r="BO8" s="626">
        <v>1.5</v>
      </c>
      <c r="BP8" s="626"/>
      <c r="BQ8" s="626"/>
      <c r="BR8" s="626"/>
      <c r="BS8" s="627" t="s">
        <v>137</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324205</v>
      </c>
      <c r="CS8" s="624"/>
      <c r="CT8" s="624"/>
      <c r="CU8" s="624"/>
      <c r="CV8" s="624"/>
      <c r="CW8" s="624"/>
      <c r="CX8" s="624"/>
      <c r="CY8" s="625"/>
      <c r="CZ8" s="626">
        <v>12.1</v>
      </c>
      <c r="DA8" s="626"/>
      <c r="DB8" s="626"/>
      <c r="DC8" s="626"/>
      <c r="DD8" s="632" t="s">
        <v>235</v>
      </c>
      <c r="DE8" s="624"/>
      <c r="DF8" s="624"/>
      <c r="DG8" s="624"/>
      <c r="DH8" s="624"/>
      <c r="DI8" s="624"/>
      <c r="DJ8" s="624"/>
      <c r="DK8" s="624"/>
      <c r="DL8" s="624"/>
      <c r="DM8" s="624"/>
      <c r="DN8" s="624"/>
      <c r="DO8" s="624"/>
      <c r="DP8" s="625"/>
      <c r="DQ8" s="632">
        <v>219585</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312</v>
      </c>
      <c r="S9" s="624"/>
      <c r="T9" s="624"/>
      <c r="U9" s="624"/>
      <c r="V9" s="624"/>
      <c r="W9" s="624"/>
      <c r="X9" s="624"/>
      <c r="Y9" s="625"/>
      <c r="Z9" s="626">
        <v>0</v>
      </c>
      <c r="AA9" s="626"/>
      <c r="AB9" s="626"/>
      <c r="AC9" s="626"/>
      <c r="AD9" s="627">
        <v>312</v>
      </c>
      <c r="AE9" s="627"/>
      <c r="AF9" s="627"/>
      <c r="AG9" s="627"/>
      <c r="AH9" s="627"/>
      <c r="AI9" s="627"/>
      <c r="AJ9" s="627"/>
      <c r="AK9" s="627"/>
      <c r="AL9" s="628">
        <v>0</v>
      </c>
      <c r="AM9" s="629"/>
      <c r="AN9" s="629"/>
      <c r="AO9" s="630"/>
      <c r="AP9" s="620" t="s">
        <v>244</v>
      </c>
      <c r="AQ9" s="621"/>
      <c r="AR9" s="621"/>
      <c r="AS9" s="621"/>
      <c r="AT9" s="621"/>
      <c r="AU9" s="621"/>
      <c r="AV9" s="621"/>
      <c r="AW9" s="621"/>
      <c r="AX9" s="621"/>
      <c r="AY9" s="621"/>
      <c r="AZ9" s="621"/>
      <c r="BA9" s="621"/>
      <c r="BB9" s="621"/>
      <c r="BC9" s="621"/>
      <c r="BD9" s="621"/>
      <c r="BE9" s="621"/>
      <c r="BF9" s="622"/>
      <c r="BG9" s="623">
        <v>53185</v>
      </c>
      <c r="BH9" s="624"/>
      <c r="BI9" s="624"/>
      <c r="BJ9" s="624"/>
      <c r="BK9" s="624"/>
      <c r="BL9" s="624"/>
      <c r="BM9" s="624"/>
      <c r="BN9" s="625"/>
      <c r="BO9" s="626">
        <v>42.8</v>
      </c>
      <c r="BP9" s="626"/>
      <c r="BQ9" s="626"/>
      <c r="BR9" s="626"/>
      <c r="BS9" s="627" t="s">
        <v>137</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373349</v>
      </c>
      <c r="CS9" s="624"/>
      <c r="CT9" s="624"/>
      <c r="CU9" s="624"/>
      <c r="CV9" s="624"/>
      <c r="CW9" s="624"/>
      <c r="CX9" s="624"/>
      <c r="CY9" s="625"/>
      <c r="CZ9" s="626">
        <v>13.9</v>
      </c>
      <c r="DA9" s="626"/>
      <c r="DB9" s="626"/>
      <c r="DC9" s="626"/>
      <c r="DD9" s="632" t="s">
        <v>129</v>
      </c>
      <c r="DE9" s="624"/>
      <c r="DF9" s="624"/>
      <c r="DG9" s="624"/>
      <c r="DH9" s="624"/>
      <c r="DI9" s="624"/>
      <c r="DJ9" s="624"/>
      <c r="DK9" s="624"/>
      <c r="DL9" s="624"/>
      <c r="DM9" s="624"/>
      <c r="DN9" s="624"/>
      <c r="DO9" s="624"/>
      <c r="DP9" s="625"/>
      <c r="DQ9" s="632">
        <v>221573</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129</v>
      </c>
      <c r="AE10" s="627"/>
      <c r="AF10" s="627"/>
      <c r="AG10" s="627"/>
      <c r="AH10" s="627"/>
      <c r="AI10" s="627"/>
      <c r="AJ10" s="627"/>
      <c r="AK10" s="627"/>
      <c r="AL10" s="628" t="s">
        <v>235</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3634</v>
      </c>
      <c r="BH10" s="624"/>
      <c r="BI10" s="624"/>
      <c r="BJ10" s="624"/>
      <c r="BK10" s="624"/>
      <c r="BL10" s="624"/>
      <c r="BM10" s="624"/>
      <c r="BN10" s="625"/>
      <c r="BO10" s="626">
        <v>2.9</v>
      </c>
      <c r="BP10" s="626"/>
      <c r="BQ10" s="626"/>
      <c r="BR10" s="626"/>
      <c r="BS10" s="627" t="s">
        <v>235</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13670</v>
      </c>
      <c r="CS10" s="624"/>
      <c r="CT10" s="624"/>
      <c r="CU10" s="624"/>
      <c r="CV10" s="624"/>
      <c r="CW10" s="624"/>
      <c r="CX10" s="624"/>
      <c r="CY10" s="625"/>
      <c r="CZ10" s="626">
        <v>0.5</v>
      </c>
      <c r="DA10" s="626"/>
      <c r="DB10" s="626"/>
      <c r="DC10" s="626"/>
      <c r="DD10" s="632" t="s">
        <v>235</v>
      </c>
      <c r="DE10" s="624"/>
      <c r="DF10" s="624"/>
      <c r="DG10" s="624"/>
      <c r="DH10" s="624"/>
      <c r="DI10" s="624"/>
      <c r="DJ10" s="624"/>
      <c r="DK10" s="624"/>
      <c r="DL10" s="624"/>
      <c r="DM10" s="624"/>
      <c r="DN10" s="624"/>
      <c r="DO10" s="624"/>
      <c r="DP10" s="625"/>
      <c r="DQ10" s="632">
        <v>9859</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29066</v>
      </c>
      <c r="S11" s="624"/>
      <c r="T11" s="624"/>
      <c r="U11" s="624"/>
      <c r="V11" s="624"/>
      <c r="W11" s="624"/>
      <c r="X11" s="624"/>
      <c r="Y11" s="625"/>
      <c r="Z11" s="628">
        <v>1.1000000000000001</v>
      </c>
      <c r="AA11" s="629"/>
      <c r="AB11" s="629"/>
      <c r="AC11" s="635"/>
      <c r="AD11" s="632">
        <v>29066</v>
      </c>
      <c r="AE11" s="624"/>
      <c r="AF11" s="624"/>
      <c r="AG11" s="624"/>
      <c r="AH11" s="624"/>
      <c r="AI11" s="624"/>
      <c r="AJ11" s="624"/>
      <c r="AK11" s="625"/>
      <c r="AL11" s="628">
        <v>1.8</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1025</v>
      </c>
      <c r="BH11" s="624"/>
      <c r="BI11" s="624"/>
      <c r="BJ11" s="624"/>
      <c r="BK11" s="624"/>
      <c r="BL11" s="624"/>
      <c r="BM11" s="624"/>
      <c r="BN11" s="625"/>
      <c r="BO11" s="626">
        <v>0.8</v>
      </c>
      <c r="BP11" s="626"/>
      <c r="BQ11" s="626"/>
      <c r="BR11" s="626"/>
      <c r="BS11" s="627" t="s">
        <v>129</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230637</v>
      </c>
      <c r="CS11" s="624"/>
      <c r="CT11" s="624"/>
      <c r="CU11" s="624"/>
      <c r="CV11" s="624"/>
      <c r="CW11" s="624"/>
      <c r="CX11" s="624"/>
      <c r="CY11" s="625"/>
      <c r="CZ11" s="626">
        <v>8.6</v>
      </c>
      <c r="DA11" s="626"/>
      <c r="DB11" s="626"/>
      <c r="DC11" s="626"/>
      <c r="DD11" s="632">
        <v>10489</v>
      </c>
      <c r="DE11" s="624"/>
      <c r="DF11" s="624"/>
      <c r="DG11" s="624"/>
      <c r="DH11" s="624"/>
      <c r="DI11" s="624"/>
      <c r="DJ11" s="624"/>
      <c r="DK11" s="624"/>
      <c r="DL11" s="624"/>
      <c r="DM11" s="624"/>
      <c r="DN11" s="624"/>
      <c r="DO11" s="624"/>
      <c r="DP11" s="625"/>
      <c r="DQ11" s="632">
        <v>143154</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235</v>
      </c>
      <c r="AA12" s="626"/>
      <c r="AB12" s="626"/>
      <c r="AC12" s="626"/>
      <c r="AD12" s="627" t="s">
        <v>235</v>
      </c>
      <c r="AE12" s="627"/>
      <c r="AF12" s="627"/>
      <c r="AG12" s="627"/>
      <c r="AH12" s="627"/>
      <c r="AI12" s="627"/>
      <c r="AJ12" s="627"/>
      <c r="AK12" s="627"/>
      <c r="AL12" s="628" t="s">
        <v>137</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49850</v>
      </c>
      <c r="BH12" s="624"/>
      <c r="BI12" s="624"/>
      <c r="BJ12" s="624"/>
      <c r="BK12" s="624"/>
      <c r="BL12" s="624"/>
      <c r="BM12" s="624"/>
      <c r="BN12" s="625"/>
      <c r="BO12" s="626">
        <v>40.1</v>
      </c>
      <c r="BP12" s="626"/>
      <c r="BQ12" s="626"/>
      <c r="BR12" s="626"/>
      <c r="BS12" s="627" t="s">
        <v>235</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187963</v>
      </c>
      <c r="CS12" s="624"/>
      <c r="CT12" s="624"/>
      <c r="CU12" s="624"/>
      <c r="CV12" s="624"/>
      <c r="CW12" s="624"/>
      <c r="CX12" s="624"/>
      <c r="CY12" s="625"/>
      <c r="CZ12" s="626">
        <v>7</v>
      </c>
      <c r="DA12" s="626"/>
      <c r="DB12" s="626"/>
      <c r="DC12" s="626"/>
      <c r="DD12" s="632">
        <v>10340</v>
      </c>
      <c r="DE12" s="624"/>
      <c r="DF12" s="624"/>
      <c r="DG12" s="624"/>
      <c r="DH12" s="624"/>
      <c r="DI12" s="624"/>
      <c r="DJ12" s="624"/>
      <c r="DK12" s="624"/>
      <c r="DL12" s="624"/>
      <c r="DM12" s="624"/>
      <c r="DN12" s="624"/>
      <c r="DO12" s="624"/>
      <c r="DP12" s="625"/>
      <c r="DQ12" s="632">
        <v>121739</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235</v>
      </c>
      <c r="S13" s="624"/>
      <c r="T13" s="624"/>
      <c r="U13" s="624"/>
      <c r="V13" s="624"/>
      <c r="W13" s="624"/>
      <c r="X13" s="624"/>
      <c r="Y13" s="625"/>
      <c r="Z13" s="626" t="s">
        <v>129</v>
      </c>
      <c r="AA13" s="626"/>
      <c r="AB13" s="626"/>
      <c r="AC13" s="626"/>
      <c r="AD13" s="627" t="s">
        <v>235</v>
      </c>
      <c r="AE13" s="627"/>
      <c r="AF13" s="627"/>
      <c r="AG13" s="627"/>
      <c r="AH13" s="627"/>
      <c r="AI13" s="627"/>
      <c r="AJ13" s="627"/>
      <c r="AK13" s="627"/>
      <c r="AL13" s="628" t="s">
        <v>235</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47330</v>
      </c>
      <c r="BH13" s="624"/>
      <c r="BI13" s="624"/>
      <c r="BJ13" s="624"/>
      <c r="BK13" s="624"/>
      <c r="BL13" s="624"/>
      <c r="BM13" s="624"/>
      <c r="BN13" s="625"/>
      <c r="BO13" s="626">
        <v>38.1</v>
      </c>
      <c r="BP13" s="626"/>
      <c r="BQ13" s="626"/>
      <c r="BR13" s="626"/>
      <c r="BS13" s="627" t="s">
        <v>129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346510</v>
      </c>
      <c r="CS13" s="624"/>
      <c r="CT13" s="624"/>
      <c r="CU13" s="624"/>
      <c r="CV13" s="624"/>
      <c r="CW13" s="624"/>
      <c r="CX13" s="624"/>
      <c r="CY13" s="625"/>
      <c r="CZ13" s="626">
        <v>12.9</v>
      </c>
      <c r="DA13" s="626"/>
      <c r="DB13" s="626"/>
      <c r="DC13" s="626"/>
      <c r="DD13" s="632">
        <v>121573</v>
      </c>
      <c r="DE13" s="624"/>
      <c r="DF13" s="624"/>
      <c r="DG13" s="624"/>
      <c r="DH13" s="624"/>
      <c r="DI13" s="624"/>
      <c r="DJ13" s="624"/>
      <c r="DK13" s="624"/>
      <c r="DL13" s="624"/>
      <c r="DM13" s="624"/>
      <c r="DN13" s="624"/>
      <c r="DO13" s="624"/>
      <c r="DP13" s="625"/>
      <c r="DQ13" s="632">
        <v>182872</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235</v>
      </c>
      <c r="S14" s="624"/>
      <c r="T14" s="624"/>
      <c r="U14" s="624"/>
      <c r="V14" s="624"/>
      <c r="W14" s="624"/>
      <c r="X14" s="624"/>
      <c r="Y14" s="625"/>
      <c r="Z14" s="626" t="s">
        <v>129</v>
      </c>
      <c r="AA14" s="626"/>
      <c r="AB14" s="626"/>
      <c r="AC14" s="626"/>
      <c r="AD14" s="627" t="s">
        <v>235</v>
      </c>
      <c r="AE14" s="627"/>
      <c r="AF14" s="627"/>
      <c r="AG14" s="627"/>
      <c r="AH14" s="627"/>
      <c r="AI14" s="627"/>
      <c r="AJ14" s="627"/>
      <c r="AK14" s="627"/>
      <c r="AL14" s="628" t="s">
        <v>129</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3480</v>
      </c>
      <c r="BH14" s="624"/>
      <c r="BI14" s="624"/>
      <c r="BJ14" s="624"/>
      <c r="BK14" s="624"/>
      <c r="BL14" s="624"/>
      <c r="BM14" s="624"/>
      <c r="BN14" s="625"/>
      <c r="BO14" s="626">
        <v>2.8</v>
      </c>
      <c r="BP14" s="626"/>
      <c r="BQ14" s="626"/>
      <c r="BR14" s="626"/>
      <c r="BS14" s="627" t="s">
        <v>235</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97191</v>
      </c>
      <c r="CS14" s="624"/>
      <c r="CT14" s="624"/>
      <c r="CU14" s="624"/>
      <c r="CV14" s="624"/>
      <c r="CW14" s="624"/>
      <c r="CX14" s="624"/>
      <c r="CY14" s="625"/>
      <c r="CZ14" s="626">
        <v>3.6</v>
      </c>
      <c r="DA14" s="626"/>
      <c r="DB14" s="626"/>
      <c r="DC14" s="626"/>
      <c r="DD14" s="632" t="s">
        <v>129</v>
      </c>
      <c r="DE14" s="624"/>
      <c r="DF14" s="624"/>
      <c r="DG14" s="624"/>
      <c r="DH14" s="624"/>
      <c r="DI14" s="624"/>
      <c r="DJ14" s="624"/>
      <c r="DK14" s="624"/>
      <c r="DL14" s="624"/>
      <c r="DM14" s="624"/>
      <c r="DN14" s="624"/>
      <c r="DO14" s="624"/>
      <c r="DP14" s="625"/>
      <c r="DQ14" s="632">
        <v>97186</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137</v>
      </c>
      <c r="S15" s="624"/>
      <c r="T15" s="624"/>
      <c r="U15" s="624"/>
      <c r="V15" s="624"/>
      <c r="W15" s="624"/>
      <c r="X15" s="624"/>
      <c r="Y15" s="625"/>
      <c r="Z15" s="626" t="s">
        <v>137</v>
      </c>
      <c r="AA15" s="626"/>
      <c r="AB15" s="626"/>
      <c r="AC15" s="626"/>
      <c r="AD15" s="627" t="s">
        <v>235</v>
      </c>
      <c r="AE15" s="627"/>
      <c r="AF15" s="627"/>
      <c r="AG15" s="627"/>
      <c r="AH15" s="627"/>
      <c r="AI15" s="627"/>
      <c r="AJ15" s="627"/>
      <c r="AK15" s="627"/>
      <c r="AL15" s="628" t="s">
        <v>137</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11251</v>
      </c>
      <c r="BH15" s="624"/>
      <c r="BI15" s="624"/>
      <c r="BJ15" s="624"/>
      <c r="BK15" s="624"/>
      <c r="BL15" s="624"/>
      <c r="BM15" s="624"/>
      <c r="BN15" s="625"/>
      <c r="BO15" s="626">
        <v>9.1</v>
      </c>
      <c r="BP15" s="626"/>
      <c r="BQ15" s="626"/>
      <c r="BR15" s="626"/>
      <c r="BS15" s="627" t="s">
        <v>235</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208400</v>
      </c>
      <c r="CS15" s="624"/>
      <c r="CT15" s="624"/>
      <c r="CU15" s="624"/>
      <c r="CV15" s="624"/>
      <c r="CW15" s="624"/>
      <c r="CX15" s="624"/>
      <c r="CY15" s="625"/>
      <c r="CZ15" s="626">
        <v>7.8</v>
      </c>
      <c r="DA15" s="626"/>
      <c r="DB15" s="626"/>
      <c r="DC15" s="626"/>
      <c r="DD15" s="632">
        <v>45463</v>
      </c>
      <c r="DE15" s="624"/>
      <c r="DF15" s="624"/>
      <c r="DG15" s="624"/>
      <c r="DH15" s="624"/>
      <c r="DI15" s="624"/>
      <c r="DJ15" s="624"/>
      <c r="DK15" s="624"/>
      <c r="DL15" s="624"/>
      <c r="DM15" s="624"/>
      <c r="DN15" s="624"/>
      <c r="DO15" s="624"/>
      <c r="DP15" s="625"/>
      <c r="DQ15" s="632">
        <v>170557</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3349</v>
      </c>
      <c r="S16" s="624"/>
      <c r="T16" s="624"/>
      <c r="U16" s="624"/>
      <c r="V16" s="624"/>
      <c r="W16" s="624"/>
      <c r="X16" s="624"/>
      <c r="Y16" s="625"/>
      <c r="Z16" s="626">
        <v>0.1</v>
      </c>
      <c r="AA16" s="626"/>
      <c r="AB16" s="626"/>
      <c r="AC16" s="626"/>
      <c r="AD16" s="627">
        <v>3349</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235</v>
      </c>
      <c r="BH16" s="624"/>
      <c r="BI16" s="624"/>
      <c r="BJ16" s="624"/>
      <c r="BK16" s="624"/>
      <c r="BL16" s="624"/>
      <c r="BM16" s="624"/>
      <c r="BN16" s="625"/>
      <c r="BO16" s="626" t="s">
        <v>235</v>
      </c>
      <c r="BP16" s="626"/>
      <c r="BQ16" s="626"/>
      <c r="BR16" s="626"/>
      <c r="BS16" s="627" t="s">
        <v>235</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109165</v>
      </c>
      <c r="CS16" s="624"/>
      <c r="CT16" s="624"/>
      <c r="CU16" s="624"/>
      <c r="CV16" s="624"/>
      <c r="CW16" s="624"/>
      <c r="CX16" s="624"/>
      <c r="CY16" s="625"/>
      <c r="CZ16" s="626">
        <v>4.0999999999999996</v>
      </c>
      <c r="DA16" s="626"/>
      <c r="DB16" s="626"/>
      <c r="DC16" s="626"/>
      <c r="DD16" s="632" t="s">
        <v>129</v>
      </c>
      <c r="DE16" s="624"/>
      <c r="DF16" s="624"/>
      <c r="DG16" s="624"/>
      <c r="DH16" s="624"/>
      <c r="DI16" s="624"/>
      <c r="DJ16" s="624"/>
      <c r="DK16" s="624"/>
      <c r="DL16" s="624"/>
      <c r="DM16" s="624"/>
      <c r="DN16" s="624"/>
      <c r="DO16" s="624"/>
      <c r="DP16" s="625"/>
      <c r="DQ16" s="632">
        <v>17645</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1555</v>
      </c>
      <c r="S17" s="624"/>
      <c r="T17" s="624"/>
      <c r="U17" s="624"/>
      <c r="V17" s="624"/>
      <c r="W17" s="624"/>
      <c r="X17" s="624"/>
      <c r="Y17" s="625"/>
      <c r="Z17" s="626">
        <v>0.1</v>
      </c>
      <c r="AA17" s="626"/>
      <c r="AB17" s="626"/>
      <c r="AC17" s="626"/>
      <c r="AD17" s="627">
        <v>1555</v>
      </c>
      <c r="AE17" s="627"/>
      <c r="AF17" s="627"/>
      <c r="AG17" s="627"/>
      <c r="AH17" s="627"/>
      <c r="AI17" s="627"/>
      <c r="AJ17" s="627"/>
      <c r="AK17" s="627"/>
      <c r="AL17" s="628">
        <v>0.1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129</v>
      </c>
      <c r="BP17" s="626"/>
      <c r="BQ17" s="626"/>
      <c r="BR17" s="626"/>
      <c r="BS17" s="627" t="s">
        <v>137</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250617</v>
      </c>
      <c r="CS17" s="624"/>
      <c r="CT17" s="624"/>
      <c r="CU17" s="624"/>
      <c r="CV17" s="624"/>
      <c r="CW17" s="624"/>
      <c r="CX17" s="624"/>
      <c r="CY17" s="625"/>
      <c r="CZ17" s="626">
        <v>9.4</v>
      </c>
      <c r="DA17" s="626"/>
      <c r="DB17" s="626"/>
      <c r="DC17" s="626"/>
      <c r="DD17" s="632" t="s">
        <v>129</v>
      </c>
      <c r="DE17" s="624"/>
      <c r="DF17" s="624"/>
      <c r="DG17" s="624"/>
      <c r="DH17" s="624"/>
      <c r="DI17" s="624"/>
      <c r="DJ17" s="624"/>
      <c r="DK17" s="624"/>
      <c r="DL17" s="624"/>
      <c r="DM17" s="624"/>
      <c r="DN17" s="624"/>
      <c r="DO17" s="624"/>
      <c r="DP17" s="625"/>
      <c r="DQ17" s="632">
        <v>243963</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200</v>
      </c>
      <c r="S18" s="624"/>
      <c r="T18" s="624"/>
      <c r="U18" s="624"/>
      <c r="V18" s="624"/>
      <c r="W18" s="624"/>
      <c r="X18" s="624"/>
      <c r="Y18" s="625"/>
      <c r="Z18" s="626">
        <v>0</v>
      </c>
      <c r="AA18" s="626"/>
      <c r="AB18" s="626"/>
      <c r="AC18" s="626"/>
      <c r="AD18" s="627">
        <v>200</v>
      </c>
      <c r="AE18" s="627"/>
      <c r="AF18" s="627"/>
      <c r="AG18" s="627"/>
      <c r="AH18" s="627"/>
      <c r="AI18" s="627"/>
      <c r="AJ18" s="627"/>
      <c r="AK18" s="627"/>
      <c r="AL18" s="628">
        <v>0</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137</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235</v>
      </c>
      <c r="DA18" s="626"/>
      <c r="DB18" s="626"/>
      <c r="DC18" s="626"/>
      <c r="DD18" s="632" t="s">
        <v>235</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200</v>
      </c>
      <c r="S19" s="624"/>
      <c r="T19" s="624"/>
      <c r="U19" s="624"/>
      <c r="V19" s="624"/>
      <c r="W19" s="624"/>
      <c r="X19" s="624"/>
      <c r="Y19" s="625"/>
      <c r="Z19" s="626">
        <v>0</v>
      </c>
      <c r="AA19" s="626"/>
      <c r="AB19" s="626"/>
      <c r="AC19" s="626"/>
      <c r="AD19" s="627">
        <v>200</v>
      </c>
      <c r="AE19" s="627"/>
      <c r="AF19" s="627"/>
      <c r="AG19" s="627"/>
      <c r="AH19" s="627"/>
      <c r="AI19" s="627"/>
      <c r="AJ19" s="627"/>
      <c r="AK19" s="627"/>
      <c r="AL19" s="628">
        <v>0</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129</v>
      </c>
      <c r="BH19" s="624"/>
      <c r="BI19" s="624"/>
      <c r="BJ19" s="624"/>
      <c r="BK19" s="624"/>
      <c r="BL19" s="624"/>
      <c r="BM19" s="624"/>
      <c r="BN19" s="625"/>
      <c r="BO19" s="626" t="s">
        <v>235</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235</v>
      </c>
      <c r="DE19" s="624"/>
      <c r="DF19" s="624"/>
      <c r="DG19" s="624"/>
      <c r="DH19" s="624"/>
      <c r="DI19" s="624"/>
      <c r="DJ19" s="624"/>
      <c r="DK19" s="624"/>
      <c r="DL19" s="624"/>
      <c r="DM19" s="624"/>
      <c r="DN19" s="624"/>
      <c r="DO19" s="624"/>
      <c r="DP19" s="625"/>
      <c r="DQ19" s="632" t="s">
        <v>235</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t="s">
        <v>235</v>
      </c>
      <c r="S20" s="624"/>
      <c r="T20" s="624"/>
      <c r="U20" s="624"/>
      <c r="V20" s="624"/>
      <c r="W20" s="624"/>
      <c r="X20" s="624"/>
      <c r="Y20" s="625"/>
      <c r="Z20" s="626" t="s">
        <v>235</v>
      </c>
      <c r="AA20" s="626"/>
      <c r="AB20" s="626"/>
      <c r="AC20" s="626"/>
      <c r="AD20" s="627" t="s">
        <v>235</v>
      </c>
      <c r="AE20" s="627"/>
      <c r="AF20" s="627"/>
      <c r="AG20" s="627"/>
      <c r="AH20" s="627"/>
      <c r="AI20" s="627"/>
      <c r="AJ20" s="627"/>
      <c r="AK20" s="627"/>
      <c r="AL20" s="628" t="s">
        <v>235</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235</v>
      </c>
      <c r="BH20" s="624"/>
      <c r="BI20" s="624"/>
      <c r="BJ20" s="624"/>
      <c r="BK20" s="624"/>
      <c r="BL20" s="624"/>
      <c r="BM20" s="624"/>
      <c r="BN20" s="625"/>
      <c r="BO20" s="626" t="s">
        <v>129</v>
      </c>
      <c r="BP20" s="626"/>
      <c r="BQ20" s="626"/>
      <c r="BR20" s="626"/>
      <c r="BS20" s="627" t="s">
        <v>235</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2676959</v>
      </c>
      <c r="CS20" s="624"/>
      <c r="CT20" s="624"/>
      <c r="CU20" s="624"/>
      <c r="CV20" s="624"/>
      <c r="CW20" s="624"/>
      <c r="CX20" s="624"/>
      <c r="CY20" s="625"/>
      <c r="CZ20" s="626">
        <v>100</v>
      </c>
      <c r="DA20" s="626"/>
      <c r="DB20" s="626"/>
      <c r="DC20" s="626"/>
      <c r="DD20" s="632">
        <v>196489</v>
      </c>
      <c r="DE20" s="624"/>
      <c r="DF20" s="624"/>
      <c r="DG20" s="624"/>
      <c r="DH20" s="624"/>
      <c r="DI20" s="624"/>
      <c r="DJ20" s="624"/>
      <c r="DK20" s="624"/>
      <c r="DL20" s="624"/>
      <c r="DM20" s="624"/>
      <c r="DN20" s="624"/>
      <c r="DO20" s="624"/>
      <c r="DP20" s="625"/>
      <c r="DQ20" s="632">
        <v>1910250</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1525547</v>
      </c>
      <c r="S21" s="624"/>
      <c r="T21" s="624"/>
      <c r="U21" s="624"/>
      <c r="V21" s="624"/>
      <c r="W21" s="624"/>
      <c r="X21" s="624"/>
      <c r="Y21" s="625"/>
      <c r="Z21" s="626">
        <v>56.3</v>
      </c>
      <c r="AA21" s="626"/>
      <c r="AB21" s="626"/>
      <c r="AC21" s="626"/>
      <c r="AD21" s="627">
        <v>1383002</v>
      </c>
      <c r="AE21" s="627"/>
      <c r="AF21" s="627"/>
      <c r="AG21" s="627"/>
      <c r="AH21" s="627"/>
      <c r="AI21" s="627"/>
      <c r="AJ21" s="627"/>
      <c r="AK21" s="627"/>
      <c r="AL21" s="628">
        <v>86.1</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129</v>
      </c>
      <c r="BH21" s="624"/>
      <c r="BI21" s="624"/>
      <c r="BJ21" s="624"/>
      <c r="BK21" s="624"/>
      <c r="BL21" s="624"/>
      <c r="BM21" s="624"/>
      <c r="BN21" s="625"/>
      <c r="BO21" s="626" t="s">
        <v>235</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1383002</v>
      </c>
      <c r="S22" s="624"/>
      <c r="T22" s="624"/>
      <c r="U22" s="624"/>
      <c r="V22" s="624"/>
      <c r="W22" s="624"/>
      <c r="X22" s="624"/>
      <c r="Y22" s="625"/>
      <c r="Z22" s="626">
        <v>51</v>
      </c>
      <c r="AA22" s="626"/>
      <c r="AB22" s="626"/>
      <c r="AC22" s="626"/>
      <c r="AD22" s="627">
        <v>1383002</v>
      </c>
      <c r="AE22" s="627"/>
      <c r="AF22" s="627"/>
      <c r="AG22" s="627"/>
      <c r="AH22" s="627"/>
      <c r="AI22" s="627"/>
      <c r="AJ22" s="627"/>
      <c r="AK22" s="627"/>
      <c r="AL22" s="628">
        <v>86.1</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137</v>
      </c>
      <c r="BP22" s="626"/>
      <c r="BQ22" s="626"/>
      <c r="BR22" s="626"/>
      <c r="BS22" s="627" t="s">
        <v>137</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142545</v>
      </c>
      <c r="S23" s="624"/>
      <c r="T23" s="624"/>
      <c r="U23" s="624"/>
      <c r="V23" s="624"/>
      <c r="W23" s="624"/>
      <c r="X23" s="624"/>
      <c r="Y23" s="625"/>
      <c r="Z23" s="626">
        <v>5.3</v>
      </c>
      <c r="AA23" s="626"/>
      <c r="AB23" s="626"/>
      <c r="AC23" s="626"/>
      <c r="AD23" s="627" t="s">
        <v>235</v>
      </c>
      <c r="AE23" s="627"/>
      <c r="AF23" s="627"/>
      <c r="AG23" s="627"/>
      <c r="AH23" s="627"/>
      <c r="AI23" s="627"/>
      <c r="AJ23" s="627"/>
      <c r="AK23" s="627"/>
      <c r="AL23" s="628" t="s">
        <v>235</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129</v>
      </c>
      <c r="BP23" s="626"/>
      <c r="BQ23" s="626"/>
      <c r="BR23" s="626"/>
      <c r="BS23" s="627" t="s">
        <v>235</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235</v>
      </c>
      <c r="S24" s="624"/>
      <c r="T24" s="624"/>
      <c r="U24" s="624"/>
      <c r="V24" s="624"/>
      <c r="W24" s="624"/>
      <c r="X24" s="624"/>
      <c r="Y24" s="625"/>
      <c r="Z24" s="626" t="s">
        <v>235</v>
      </c>
      <c r="AA24" s="626"/>
      <c r="AB24" s="626"/>
      <c r="AC24" s="626"/>
      <c r="AD24" s="627" t="s">
        <v>235</v>
      </c>
      <c r="AE24" s="627"/>
      <c r="AF24" s="627"/>
      <c r="AG24" s="627"/>
      <c r="AH24" s="627"/>
      <c r="AI24" s="627"/>
      <c r="AJ24" s="627"/>
      <c r="AK24" s="627"/>
      <c r="AL24" s="628" t="s">
        <v>129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137</v>
      </c>
      <c r="BH24" s="624"/>
      <c r="BI24" s="624"/>
      <c r="BJ24" s="624"/>
      <c r="BK24" s="624"/>
      <c r="BL24" s="624"/>
      <c r="BM24" s="624"/>
      <c r="BN24" s="625"/>
      <c r="BO24" s="626" t="s">
        <v>235</v>
      </c>
      <c r="BP24" s="626"/>
      <c r="BQ24" s="626"/>
      <c r="BR24" s="626"/>
      <c r="BS24" s="627" t="s">
        <v>129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781907</v>
      </c>
      <c r="CS24" s="613"/>
      <c r="CT24" s="613"/>
      <c r="CU24" s="613"/>
      <c r="CV24" s="613"/>
      <c r="CW24" s="613"/>
      <c r="CX24" s="613"/>
      <c r="CY24" s="614"/>
      <c r="CZ24" s="617">
        <v>29.2</v>
      </c>
      <c r="DA24" s="618"/>
      <c r="DB24" s="618"/>
      <c r="DC24" s="634"/>
      <c r="DD24" s="657">
        <v>674538</v>
      </c>
      <c r="DE24" s="613"/>
      <c r="DF24" s="613"/>
      <c r="DG24" s="613"/>
      <c r="DH24" s="613"/>
      <c r="DI24" s="613"/>
      <c r="DJ24" s="613"/>
      <c r="DK24" s="614"/>
      <c r="DL24" s="657">
        <v>615494</v>
      </c>
      <c r="DM24" s="613"/>
      <c r="DN24" s="613"/>
      <c r="DO24" s="613"/>
      <c r="DP24" s="613"/>
      <c r="DQ24" s="613"/>
      <c r="DR24" s="613"/>
      <c r="DS24" s="613"/>
      <c r="DT24" s="613"/>
      <c r="DU24" s="613"/>
      <c r="DV24" s="614"/>
      <c r="DW24" s="617">
        <v>38</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1734477</v>
      </c>
      <c r="S25" s="624"/>
      <c r="T25" s="624"/>
      <c r="U25" s="624"/>
      <c r="V25" s="624"/>
      <c r="W25" s="624"/>
      <c r="X25" s="624"/>
      <c r="Y25" s="625"/>
      <c r="Z25" s="626">
        <v>64</v>
      </c>
      <c r="AA25" s="626"/>
      <c r="AB25" s="626"/>
      <c r="AC25" s="626"/>
      <c r="AD25" s="627">
        <v>1591932</v>
      </c>
      <c r="AE25" s="627"/>
      <c r="AF25" s="627"/>
      <c r="AG25" s="627"/>
      <c r="AH25" s="627"/>
      <c r="AI25" s="627"/>
      <c r="AJ25" s="627"/>
      <c r="AK25" s="627"/>
      <c r="AL25" s="628">
        <v>99.1</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137</v>
      </c>
      <c r="BP25" s="626"/>
      <c r="BQ25" s="626"/>
      <c r="BR25" s="626"/>
      <c r="BS25" s="627" t="s">
        <v>235</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452958</v>
      </c>
      <c r="CS25" s="653"/>
      <c r="CT25" s="653"/>
      <c r="CU25" s="653"/>
      <c r="CV25" s="653"/>
      <c r="CW25" s="653"/>
      <c r="CX25" s="653"/>
      <c r="CY25" s="654"/>
      <c r="CZ25" s="628">
        <v>16.899999999999999</v>
      </c>
      <c r="DA25" s="655"/>
      <c r="DB25" s="655"/>
      <c r="DC25" s="658"/>
      <c r="DD25" s="632">
        <v>406384</v>
      </c>
      <c r="DE25" s="653"/>
      <c r="DF25" s="653"/>
      <c r="DG25" s="653"/>
      <c r="DH25" s="653"/>
      <c r="DI25" s="653"/>
      <c r="DJ25" s="653"/>
      <c r="DK25" s="654"/>
      <c r="DL25" s="632">
        <v>348756</v>
      </c>
      <c r="DM25" s="653"/>
      <c r="DN25" s="653"/>
      <c r="DO25" s="653"/>
      <c r="DP25" s="653"/>
      <c r="DQ25" s="653"/>
      <c r="DR25" s="653"/>
      <c r="DS25" s="653"/>
      <c r="DT25" s="653"/>
      <c r="DU25" s="653"/>
      <c r="DV25" s="654"/>
      <c r="DW25" s="628">
        <v>21.6</v>
      </c>
      <c r="DX25" s="655"/>
      <c r="DY25" s="655"/>
      <c r="DZ25" s="655"/>
      <c r="EA25" s="655"/>
      <c r="EB25" s="655"/>
      <c r="EC25" s="656"/>
    </row>
    <row r="26" spans="2:133" ht="11.25" customHeight="1" x14ac:dyDescent="0.15">
      <c r="B26" s="620" t="s">
        <v>297</v>
      </c>
      <c r="C26" s="621"/>
      <c r="D26" s="621"/>
      <c r="E26" s="621"/>
      <c r="F26" s="621"/>
      <c r="G26" s="621"/>
      <c r="H26" s="621"/>
      <c r="I26" s="621"/>
      <c r="J26" s="621"/>
      <c r="K26" s="621"/>
      <c r="L26" s="621"/>
      <c r="M26" s="621"/>
      <c r="N26" s="621"/>
      <c r="O26" s="621"/>
      <c r="P26" s="621"/>
      <c r="Q26" s="622"/>
      <c r="R26" s="623" t="s">
        <v>129</v>
      </c>
      <c r="S26" s="624"/>
      <c r="T26" s="624"/>
      <c r="U26" s="624"/>
      <c r="V26" s="624"/>
      <c r="W26" s="624"/>
      <c r="X26" s="624"/>
      <c r="Y26" s="625"/>
      <c r="Z26" s="626" t="s">
        <v>129</v>
      </c>
      <c r="AA26" s="626"/>
      <c r="AB26" s="626"/>
      <c r="AC26" s="626"/>
      <c r="AD26" s="627" t="s">
        <v>137</v>
      </c>
      <c r="AE26" s="627"/>
      <c r="AF26" s="627"/>
      <c r="AG26" s="627"/>
      <c r="AH26" s="627"/>
      <c r="AI26" s="627"/>
      <c r="AJ26" s="627"/>
      <c r="AK26" s="627"/>
      <c r="AL26" s="628" t="s">
        <v>235</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137</v>
      </c>
      <c r="BH26" s="624"/>
      <c r="BI26" s="624"/>
      <c r="BJ26" s="624"/>
      <c r="BK26" s="624"/>
      <c r="BL26" s="624"/>
      <c r="BM26" s="624"/>
      <c r="BN26" s="625"/>
      <c r="BO26" s="626" t="s">
        <v>235</v>
      </c>
      <c r="BP26" s="626"/>
      <c r="BQ26" s="626"/>
      <c r="BR26" s="626"/>
      <c r="BS26" s="627" t="s">
        <v>137</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214078</v>
      </c>
      <c r="CS26" s="624"/>
      <c r="CT26" s="624"/>
      <c r="CU26" s="624"/>
      <c r="CV26" s="624"/>
      <c r="CW26" s="624"/>
      <c r="CX26" s="624"/>
      <c r="CY26" s="625"/>
      <c r="CZ26" s="628">
        <v>8</v>
      </c>
      <c r="DA26" s="655"/>
      <c r="DB26" s="655"/>
      <c r="DC26" s="658"/>
      <c r="DD26" s="632">
        <v>177400</v>
      </c>
      <c r="DE26" s="624"/>
      <c r="DF26" s="624"/>
      <c r="DG26" s="624"/>
      <c r="DH26" s="624"/>
      <c r="DI26" s="624"/>
      <c r="DJ26" s="624"/>
      <c r="DK26" s="625"/>
      <c r="DL26" s="632" t="s">
        <v>235</v>
      </c>
      <c r="DM26" s="624"/>
      <c r="DN26" s="624"/>
      <c r="DO26" s="624"/>
      <c r="DP26" s="624"/>
      <c r="DQ26" s="624"/>
      <c r="DR26" s="624"/>
      <c r="DS26" s="624"/>
      <c r="DT26" s="624"/>
      <c r="DU26" s="624"/>
      <c r="DV26" s="625"/>
      <c r="DW26" s="628" t="s">
        <v>235</v>
      </c>
      <c r="DX26" s="655"/>
      <c r="DY26" s="655"/>
      <c r="DZ26" s="655"/>
      <c r="EA26" s="655"/>
      <c r="EB26" s="655"/>
      <c r="EC26" s="656"/>
    </row>
    <row r="27" spans="2:133" ht="11.25" customHeight="1" x14ac:dyDescent="0.15">
      <c r="B27" s="620" t="s">
        <v>300</v>
      </c>
      <c r="C27" s="621"/>
      <c r="D27" s="621"/>
      <c r="E27" s="621"/>
      <c r="F27" s="621"/>
      <c r="G27" s="621"/>
      <c r="H27" s="621"/>
      <c r="I27" s="621"/>
      <c r="J27" s="621"/>
      <c r="K27" s="621"/>
      <c r="L27" s="621"/>
      <c r="M27" s="621"/>
      <c r="N27" s="621"/>
      <c r="O27" s="621"/>
      <c r="P27" s="621"/>
      <c r="Q27" s="622"/>
      <c r="R27" s="623">
        <v>450</v>
      </c>
      <c r="S27" s="624"/>
      <c r="T27" s="624"/>
      <c r="U27" s="624"/>
      <c r="V27" s="624"/>
      <c r="W27" s="624"/>
      <c r="X27" s="624"/>
      <c r="Y27" s="625"/>
      <c r="Z27" s="626">
        <v>0</v>
      </c>
      <c r="AA27" s="626"/>
      <c r="AB27" s="626"/>
      <c r="AC27" s="626"/>
      <c r="AD27" s="627" t="s">
        <v>129</v>
      </c>
      <c r="AE27" s="627"/>
      <c r="AF27" s="627"/>
      <c r="AG27" s="627"/>
      <c r="AH27" s="627"/>
      <c r="AI27" s="627"/>
      <c r="AJ27" s="627"/>
      <c r="AK27" s="627"/>
      <c r="AL27" s="628" t="s">
        <v>235</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124311</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78332</v>
      </c>
      <c r="CS27" s="653"/>
      <c r="CT27" s="653"/>
      <c r="CU27" s="653"/>
      <c r="CV27" s="653"/>
      <c r="CW27" s="653"/>
      <c r="CX27" s="653"/>
      <c r="CY27" s="654"/>
      <c r="CZ27" s="628">
        <v>2.9</v>
      </c>
      <c r="DA27" s="655"/>
      <c r="DB27" s="655"/>
      <c r="DC27" s="658"/>
      <c r="DD27" s="632">
        <v>24191</v>
      </c>
      <c r="DE27" s="653"/>
      <c r="DF27" s="653"/>
      <c r="DG27" s="653"/>
      <c r="DH27" s="653"/>
      <c r="DI27" s="653"/>
      <c r="DJ27" s="653"/>
      <c r="DK27" s="654"/>
      <c r="DL27" s="632">
        <v>22775</v>
      </c>
      <c r="DM27" s="653"/>
      <c r="DN27" s="653"/>
      <c r="DO27" s="653"/>
      <c r="DP27" s="653"/>
      <c r="DQ27" s="653"/>
      <c r="DR27" s="653"/>
      <c r="DS27" s="653"/>
      <c r="DT27" s="653"/>
      <c r="DU27" s="653"/>
      <c r="DV27" s="654"/>
      <c r="DW27" s="628">
        <v>1.4</v>
      </c>
      <c r="DX27" s="655"/>
      <c r="DY27" s="655"/>
      <c r="DZ27" s="655"/>
      <c r="EA27" s="655"/>
      <c r="EB27" s="655"/>
      <c r="EC27" s="656"/>
    </row>
    <row r="28" spans="2:133" ht="11.25" customHeight="1" x14ac:dyDescent="0.15">
      <c r="B28" s="620" t="s">
        <v>303</v>
      </c>
      <c r="C28" s="621"/>
      <c r="D28" s="621"/>
      <c r="E28" s="621"/>
      <c r="F28" s="621"/>
      <c r="G28" s="621"/>
      <c r="H28" s="621"/>
      <c r="I28" s="621"/>
      <c r="J28" s="621"/>
      <c r="K28" s="621"/>
      <c r="L28" s="621"/>
      <c r="M28" s="621"/>
      <c r="N28" s="621"/>
      <c r="O28" s="621"/>
      <c r="P28" s="621"/>
      <c r="Q28" s="622"/>
      <c r="R28" s="623">
        <v>48643</v>
      </c>
      <c r="S28" s="624"/>
      <c r="T28" s="624"/>
      <c r="U28" s="624"/>
      <c r="V28" s="624"/>
      <c r="W28" s="624"/>
      <c r="X28" s="624"/>
      <c r="Y28" s="625"/>
      <c r="Z28" s="626">
        <v>1.8</v>
      </c>
      <c r="AA28" s="626"/>
      <c r="AB28" s="626"/>
      <c r="AC28" s="626"/>
      <c r="AD28" s="627" t="s">
        <v>137</v>
      </c>
      <c r="AE28" s="627"/>
      <c r="AF28" s="627"/>
      <c r="AG28" s="627"/>
      <c r="AH28" s="627"/>
      <c r="AI28" s="627"/>
      <c r="AJ28" s="627"/>
      <c r="AK28" s="627"/>
      <c r="AL28" s="628" t="s">
        <v>235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250617</v>
      </c>
      <c r="CS28" s="624"/>
      <c r="CT28" s="624"/>
      <c r="CU28" s="624"/>
      <c r="CV28" s="624"/>
      <c r="CW28" s="624"/>
      <c r="CX28" s="624"/>
      <c r="CY28" s="625"/>
      <c r="CZ28" s="628">
        <v>9.4</v>
      </c>
      <c r="DA28" s="655"/>
      <c r="DB28" s="655"/>
      <c r="DC28" s="658"/>
      <c r="DD28" s="632">
        <v>243963</v>
      </c>
      <c r="DE28" s="624"/>
      <c r="DF28" s="624"/>
      <c r="DG28" s="624"/>
      <c r="DH28" s="624"/>
      <c r="DI28" s="624"/>
      <c r="DJ28" s="624"/>
      <c r="DK28" s="625"/>
      <c r="DL28" s="632">
        <v>243963</v>
      </c>
      <c r="DM28" s="624"/>
      <c r="DN28" s="624"/>
      <c r="DO28" s="624"/>
      <c r="DP28" s="624"/>
      <c r="DQ28" s="624"/>
      <c r="DR28" s="624"/>
      <c r="DS28" s="624"/>
      <c r="DT28" s="624"/>
      <c r="DU28" s="624"/>
      <c r="DV28" s="625"/>
      <c r="DW28" s="628">
        <v>15.1</v>
      </c>
      <c r="DX28" s="655"/>
      <c r="DY28" s="655"/>
      <c r="DZ28" s="655"/>
      <c r="EA28" s="655"/>
      <c r="EB28" s="655"/>
      <c r="EC28" s="656"/>
    </row>
    <row r="29" spans="2:133" ht="11.25" customHeight="1" x14ac:dyDescent="0.15">
      <c r="B29" s="620" t="s">
        <v>305</v>
      </c>
      <c r="C29" s="621"/>
      <c r="D29" s="621"/>
      <c r="E29" s="621"/>
      <c r="F29" s="621"/>
      <c r="G29" s="621"/>
      <c r="H29" s="621"/>
      <c r="I29" s="621"/>
      <c r="J29" s="621"/>
      <c r="K29" s="621"/>
      <c r="L29" s="621"/>
      <c r="M29" s="621"/>
      <c r="N29" s="621"/>
      <c r="O29" s="621"/>
      <c r="P29" s="621"/>
      <c r="Q29" s="622"/>
      <c r="R29" s="623">
        <v>6065</v>
      </c>
      <c r="S29" s="624"/>
      <c r="T29" s="624"/>
      <c r="U29" s="624"/>
      <c r="V29" s="624"/>
      <c r="W29" s="624"/>
      <c r="X29" s="624"/>
      <c r="Y29" s="625"/>
      <c r="Z29" s="626">
        <v>0.2</v>
      </c>
      <c r="AA29" s="626"/>
      <c r="AB29" s="626"/>
      <c r="AC29" s="626"/>
      <c r="AD29" s="627" t="s">
        <v>235</v>
      </c>
      <c r="AE29" s="627"/>
      <c r="AF29" s="627"/>
      <c r="AG29" s="627"/>
      <c r="AH29" s="627"/>
      <c r="AI29" s="627"/>
      <c r="AJ29" s="627"/>
      <c r="AK29" s="627"/>
      <c r="AL29" s="628" t="s">
        <v>137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72</v>
      </c>
      <c r="CG29" s="621"/>
      <c r="CH29" s="621"/>
      <c r="CI29" s="621"/>
      <c r="CJ29" s="621"/>
      <c r="CK29" s="621"/>
      <c r="CL29" s="621"/>
      <c r="CM29" s="621"/>
      <c r="CN29" s="621"/>
      <c r="CO29" s="621"/>
      <c r="CP29" s="621"/>
      <c r="CQ29" s="622"/>
      <c r="CR29" s="623">
        <v>250617</v>
      </c>
      <c r="CS29" s="653"/>
      <c r="CT29" s="653"/>
      <c r="CU29" s="653"/>
      <c r="CV29" s="653"/>
      <c r="CW29" s="653"/>
      <c r="CX29" s="653"/>
      <c r="CY29" s="654"/>
      <c r="CZ29" s="628">
        <v>9.4</v>
      </c>
      <c r="DA29" s="655"/>
      <c r="DB29" s="655"/>
      <c r="DC29" s="658"/>
      <c r="DD29" s="632">
        <v>243963</v>
      </c>
      <c r="DE29" s="653"/>
      <c r="DF29" s="653"/>
      <c r="DG29" s="653"/>
      <c r="DH29" s="653"/>
      <c r="DI29" s="653"/>
      <c r="DJ29" s="653"/>
      <c r="DK29" s="654"/>
      <c r="DL29" s="632">
        <v>243963</v>
      </c>
      <c r="DM29" s="653"/>
      <c r="DN29" s="653"/>
      <c r="DO29" s="653"/>
      <c r="DP29" s="653"/>
      <c r="DQ29" s="653"/>
      <c r="DR29" s="653"/>
      <c r="DS29" s="653"/>
      <c r="DT29" s="653"/>
      <c r="DU29" s="653"/>
      <c r="DV29" s="654"/>
      <c r="DW29" s="628">
        <v>15.1</v>
      </c>
      <c r="DX29" s="655"/>
      <c r="DY29" s="655"/>
      <c r="DZ29" s="655"/>
      <c r="EA29" s="655"/>
      <c r="EB29" s="655"/>
      <c r="EC29" s="656"/>
    </row>
    <row r="30" spans="2:133" ht="11.25" customHeight="1" x14ac:dyDescent="0.15">
      <c r="B30" s="620" t="s">
        <v>307</v>
      </c>
      <c r="C30" s="621"/>
      <c r="D30" s="621"/>
      <c r="E30" s="621"/>
      <c r="F30" s="621"/>
      <c r="G30" s="621"/>
      <c r="H30" s="621"/>
      <c r="I30" s="621"/>
      <c r="J30" s="621"/>
      <c r="K30" s="621"/>
      <c r="L30" s="621"/>
      <c r="M30" s="621"/>
      <c r="N30" s="621"/>
      <c r="O30" s="621"/>
      <c r="P30" s="621"/>
      <c r="Q30" s="622"/>
      <c r="R30" s="623">
        <v>286022</v>
      </c>
      <c r="S30" s="624"/>
      <c r="T30" s="624"/>
      <c r="U30" s="624"/>
      <c r="V30" s="624"/>
      <c r="W30" s="624"/>
      <c r="X30" s="624"/>
      <c r="Y30" s="625"/>
      <c r="Z30" s="626">
        <v>10.5</v>
      </c>
      <c r="AA30" s="626"/>
      <c r="AB30" s="626"/>
      <c r="AC30" s="626"/>
      <c r="AD30" s="627" t="s">
        <v>137</v>
      </c>
      <c r="AE30" s="627"/>
      <c r="AF30" s="627"/>
      <c r="AG30" s="627"/>
      <c r="AH30" s="627"/>
      <c r="AI30" s="627"/>
      <c r="AJ30" s="627"/>
      <c r="AK30" s="627"/>
      <c r="AL30" s="628" t="s">
        <v>129</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246014</v>
      </c>
      <c r="CS30" s="624"/>
      <c r="CT30" s="624"/>
      <c r="CU30" s="624"/>
      <c r="CV30" s="624"/>
      <c r="CW30" s="624"/>
      <c r="CX30" s="624"/>
      <c r="CY30" s="625"/>
      <c r="CZ30" s="628">
        <v>9.1999999999999993</v>
      </c>
      <c r="DA30" s="655"/>
      <c r="DB30" s="655"/>
      <c r="DC30" s="658"/>
      <c r="DD30" s="632">
        <v>239538</v>
      </c>
      <c r="DE30" s="624"/>
      <c r="DF30" s="624"/>
      <c r="DG30" s="624"/>
      <c r="DH30" s="624"/>
      <c r="DI30" s="624"/>
      <c r="DJ30" s="624"/>
      <c r="DK30" s="625"/>
      <c r="DL30" s="632">
        <v>239538</v>
      </c>
      <c r="DM30" s="624"/>
      <c r="DN30" s="624"/>
      <c r="DO30" s="624"/>
      <c r="DP30" s="624"/>
      <c r="DQ30" s="624"/>
      <c r="DR30" s="624"/>
      <c r="DS30" s="624"/>
      <c r="DT30" s="624"/>
      <c r="DU30" s="624"/>
      <c r="DV30" s="625"/>
      <c r="DW30" s="628">
        <v>14.8</v>
      </c>
      <c r="DX30" s="655"/>
      <c r="DY30" s="655"/>
      <c r="DZ30" s="655"/>
      <c r="EA30" s="655"/>
      <c r="EB30" s="655"/>
      <c r="EC30" s="656"/>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235</v>
      </c>
      <c r="S31" s="624"/>
      <c r="T31" s="624"/>
      <c r="U31" s="624"/>
      <c r="V31" s="624"/>
      <c r="W31" s="624"/>
      <c r="X31" s="624"/>
      <c r="Y31" s="625"/>
      <c r="Z31" s="626" t="s">
        <v>129</v>
      </c>
      <c r="AA31" s="626"/>
      <c r="AB31" s="626"/>
      <c r="AC31" s="626"/>
      <c r="AD31" s="627" t="s">
        <v>235</v>
      </c>
      <c r="AE31" s="627"/>
      <c r="AF31" s="627"/>
      <c r="AG31" s="627"/>
      <c r="AH31" s="627"/>
      <c r="AI31" s="627"/>
      <c r="AJ31" s="627"/>
      <c r="AK31" s="627"/>
      <c r="AL31" s="628" t="s">
        <v>235</v>
      </c>
      <c r="AM31" s="629"/>
      <c r="AN31" s="629"/>
      <c r="AO31" s="630"/>
      <c r="AP31" s="671" t="s">
        <v>312</v>
      </c>
      <c r="AQ31" s="672"/>
      <c r="AR31" s="672"/>
      <c r="AS31" s="672"/>
      <c r="AT31" s="677" t="s">
        <v>313</v>
      </c>
      <c r="AU31" s="214"/>
      <c r="AV31" s="214"/>
      <c r="AW31" s="214"/>
      <c r="AX31" s="609" t="s">
        <v>188</v>
      </c>
      <c r="AY31" s="610"/>
      <c r="AZ31" s="610"/>
      <c r="BA31" s="610"/>
      <c r="BB31" s="610"/>
      <c r="BC31" s="610"/>
      <c r="BD31" s="610"/>
      <c r="BE31" s="610"/>
      <c r="BF31" s="611"/>
      <c r="BG31" s="670">
        <v>99.9</v>
      </c>
      <c r="BH31" s="667"/>
      <c r="BI31" s="667"/>
      <c r="BJ31" s="667"/>
      <c r="BK31" s="667"/>
      <c r="BL31" s="667"/>
      <c r="BM31" s="618">
        <v>97.6</v>
      </c>
      <c r="BN31" s="667"/>
      <c r="BO31" s="667"/>
      <c r="BP31" s="667"/>
      <c r="BQ31" s="668"/>
      <c r="BR31" s="670">
        <v>100</v>
      </c>
      <c r="BS31" s="667"/>
      <c r="BT31" s="667"/>
      <c r="BU31" s="667"/>
      <c r="BV31" s="667"/>
      <c r="BW31" s="667"/>
      <c r="BX31" s="618">
        <v>97.4</v>
      </c>
      <c r="BY31" s="667"/>
      <c r="BZ31" s="667"/>
      <c r="CA31" s="667"/>
      <c r="CB31" s="668"/>
      <c r="CD31" s="663"/>
      <c r="CE31" s="664"/>
      <c r="CF31" s="620" t="s">
        <v>314</v>
      </c>
      <c r="CG31" s="621"/>
      <c r="CH31" s="621"/>
      <c r="CI31" s="621"/>
      <c r="CJ31" s="621"/>
      <c r="CK31" s="621"/>
      <c r="CL31" s="621"/>
      <c r="CM31" s="621"/>
      <c r="CN31" s="621"/>
      <c r="CO31" s="621"/>
      <c r="CP31" s="621"/>
      <c r="CQ31" s="622"/>
      <c r="CR31" s="623">
        <v>4603</v>
      </c>
      <c r="CS31" s="653"/>
      <c r="CT31" s="653"/>
      <c r="CU31" s="653"/>
      <c r="CV31" s="653"/>
      <c r="CW31" s="653"/>
      <c r="CX31" s="653"/>
      <c r="CY31" s="654"/>
      <c r="CZ31" s="628">
        <v>0.2</v>
      </c>
      <c r="DA31" s="655"/>
      <c r="DB31" s="655"/>
      <c r="DC31" s="658"/>
      <c r="DD31" s="632">
        <v>4425</v>
      </c>
      <c r="DE31" s="653"/>
      <c r="DF31" s="653"/>
      <c r="DG31" s="653"/>
      <c r="DH31" s="653"/>
      <c r="DI31" s="653"/>
      <c r="DJ31" s="653"/>
      <c r="DK31" s="654"/>
      <c r="DL31" s="632">
        <v>4425</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315</v>
      </c>
      <c r="C32" s="621"/>
      <c r="D32" s="621"/>
      <c r="E32" s="621"/>
      <c r="F32" s="621"/>
      <c r="G32" s="621"/>
      <c r="H32" s="621"/>
      <c r="I32" s="621"/>
      <c r="J32" s="621"/>
      <c r="K32" s="621"/>
      <c r="L32" s="621"/>
      <c r="M32" s="621"/>
      <c r="N32" s="621"/>
      <c r="O32" s="621"/>
      <c r="P32" s="621"/>
      <c r="Q32" s="622"/>
      <c r="R32" s="623">
        <v>122419</v>
      </c>
      <c r="S32" s="624"/>
      <c r="T32" s="624"/>
      <c r="U32" s="624"/>
      <c r="V32" s="624"/>
      <c r="W32" s="624"/>
      <c r="X32" s="624"/>
      <c r="Y32" s="625"/>
      <c r="Z32" s="626">
        <v>4.5</v>
      </c>
      <c r="AA32" s="626"/>
      <c r="AB32" s="626"/>
      <c r="AC32" s="626"/>
      <c r="AD32" s="627" t="s">
        <v>235</v>
      </c>
      <c r="AE32" s="627"/>
      <c r="AF32" s="627"/>
      <c r="AG32" s="627"/>
      <c r="AH32" s="627"/>
      <c r="AI32" s="627"/>
      <c r="AJ32" s="627"/>
      <c r="AK32" s="627"/>
      <c r="AL32" s="628" t="s">
        <v>137</v>
      </c>
      <c r="AM32" s="629"/>
      <c r="AN32" s="629"/>
      <c r="AO32" s="630"/>
      <c r="AP32" s="673"/>
      <c r="AQ32" s="674"/>
      <c r="AR32" s="674"/>
      <c r="AS32" s="674"/>
      <c r="AT32" s="678"/>
      <c r="AU32" s="210" t="s">
        <v>316</v>
      </c>
      <c r="AX32" s="620" t="s">
        <v>317</v>
      </c>
      <c r="AY32" s="621"/>
      <c r="AZ32" s="621"/>
      <c r="BA32" s="621"/>
      <c r="BB32" s="621"/>
      <c r="BC32" s="621"/>
      <c r="BD32" s="621"/>
      <c r="BE32" s="621"/>
      <c r="BF32" s="622"/>
      <c r="BG32" s="680">
        <v>99.9</v>
      </c>
      <c r="BH32" s="653"/>
      <c r="BI32" s="653"/>
      <c r="BJ32" s="653"/>
      <c r="BK32" s="653"/>
      <c r="BL32" s="653"/>
      <c r="BM32" s="629">
        <v>99.7</v>
      </c>
      <c r="BN32" s="653"/>
      <c r="BO32" s="653"/>
      <c r="BP32" s="653"/>
      <c r="BQ32" s="669"/>
      <c r="BR32" s="680">
        <v>100</v>
      </c>
      <c r="BS32" s="653"/>
      <c r="BT32" s="653"/>
      <c r="BU32" s="653"/>
      <c r="BV32" s="653"/>
      <c r="BW32" s="653"/>
      <c r="BX32" s="629">
        <v>99.8</v>
      </c>
      <c r="BY32" s="653"/>
      <c r="BZ32" s="653"/>
      <c r="CA32" s="653"/>
      <c r="CB32" s="669"/>
      <c r="CD32" s="665"/>
      <c r="CE32" s="666"/>
      <c r="CF32" s="620" t="s">
        <v>318</v>
      </c>
      <c r="CG32" s="621"/>
      <c r="CH32" s="621"/>
      <c r="CI32" s="621"/>
      <c r="CJ32" s="621"/>
      <c r="CK32" s="621"/>
      <c r="CL32" s="621"/>
      <c r="CM32" s="621"/>
      <c r="CN32" s="621"/>
      <c r="CO32" s="621"/>
      <c r="CP32" s="621"/>
      <c r="CQ32" s="622"/>
      <c r="CR32" s="623" t="s">
        <v>235</v>
      </c>
      <c r="CS32" s="624"/>
      <c r="CT32" s="624"/>
      <c r="CU32" s="624"/>
      <c r="CV32" s="624"/>
      <c r="CW32" s="624"/>
      <c r="CX32" s="624"/>
      <c r="CY32" s="625"/>
      <c r="CZ32" s="628" t="s">
        <v>129</v>
      </c>
      <c r="DA32" s="655"/>
      <c r="DB32" s="655"/>
      <c r="DC32" s="658"/>
      <c r="DD32" s="632" t="s">
        <v>137</v>
      </c>
      <c r="DE32" s="624"/>
      <c r="DF32" s="624"/>
      <c r="DG32" s="624"/>
      <c r="DH32" s="624"/>
      <c r="DI32" s="624"/>
      <c r="DJ32" s="624"/>
      <c r="DK32" s="625"/>
      <c r="DL32" s="632" t="s">
        <v>235</v>
      </c>
      <c r="DM32" s="624"/>
      <c r="DN32" s="624"/>
      <c r="DO32" s="624"/>
      <c r="DP32" s="624"/>
      <c r="DQ32" s="624"/>
      <c r="DR32" s="624"/>
      <c r="DS32" s="624"/>
      <c r="DT32" s="624"/>
      <c r="DU32" s="624"/>
      <c r="DV32" s="625"/>
      <c r="DW32" s="628" t="s">
        <v>129</v>
      </c>
      <c r="DX32" s="655"/>
      <c r="DY32" s="655"/>
      <c r="DZ32" s="655"/>
      <c r="EA32" s="655"/>
      <c r="EB32" s="655"/>
      <c r="EC32" s="656"/>
    </row>
    <row r="33" spans="2:133" ht="11.25" customHeight="1" x14ac:dyDescent="0.15">
      <c r="B33" s="620" t="s">
        <v>319</v>
      </c>
      <c r="C33" s="621"/>
      <c r="D33" s="621"/>
      <c r="E33" s="621"/>
      <c r="F33" s="621"/>
      <c r="G33" s="621"/>
      <c r="H33" s="621"/>
      <c r="I33" s="621"/>
      <c r="J33" s="621"/>
      <c r="K33" s="621"/>
      <c r="L33" s="621"/>
      <c r="M33" s="621"/>
      <c r="N33" s="621"/>
      <c r="O33" s="621"/>
      <c r="P33" s="621"/>
      <c r="Q33" s="622"/>
      <c r="R33" s="623">
        <v>11665</v>
      </c>
      <c r="S33" s="624"/>
      <c r="T33" s="624"/>
      <c r="U33" s="624"/>
      <c r="V33" s="624"/>
      <c r="W33" s="624"/>
      <c r="X33" s="624"/>
      <c r="Y33" s="625"/>
      <c r="Z33" s="626">
        <v>0.4</v>
      </c>
      <c r="AA33" s="626"/>
      <c r="AB33" s="626"/>
      <c r="AC33" s="626"/>
      <c r="AD33" s="627">
        <v>9242</v>
      </c>
      <c r="AE33" s="627"/>
      <c r="AF33" s="627"/>
      <c r="AG33" s="627"/>
      <c r="AH33" s="627"/>
      <c r="AI33" s="627"/>
      <c r="AJ33" s="627"/>
      <c r="AK33" s="627"/>
      <c r="AL33" s="628">
        <v>0.6</v>
      </c>
      <c r="AM33" s="629"/>
      <c r="AN33" s="629"/>
      <c r="AO33" s="630"/>
      <c r="AP33" s="675"/>
      <c r="AQ33" s="676"/>
      <c r="AR33" s="676"/>
      <c r="AS33" s="676"/>
      <c r="AT33" s="679"/>
      <c r="AU33" s="215"/>
      <c r="AV33" s="215"/>
      <c r="AW33" s="215"/>
      <c r="AX33" s="644" t="s">
        <v>320</v>
      </c>
      <c r="AY33" s="645"/>
      <c r="AZ33" s="645"/>
      <c r="BA33" s="645"/>
      <c r="BB33" s="645"/>
      <c r="BC33" s="645"/>
      <c r="BD33" s="645"/>
      <c r="BE33" s="645"/>
      <c r="BF33" s="646"/>
      <c r="BG33" s="681">
        <v>100</v>
      </c>
      <c r="BH33" s="682"/>
      <c r="BI33" s="682"/>
      <c r="BJ33" s="682"/>
      <c r="BK33" s="682"/>
      <c r="BL33" s="682"/>
      <c r="BM33" s="683">
        <v>94.2</v>
      </c>
      <c r="BN33" s="682"/>
      <c r="BO33" s="682"/>
      <c r="BP33" s="682"/>
      <c r="BQ33" s="684"/>
      <c r="BR33" s="681">
        <v>100</v>
      </c>
      <c r="BS33" s="682"/>
      <c r="BT33" s="682"/>
      <c r="BU33" s="682"/>
      <c r="BV33" s="682"/>
      <c r="BW33" s="682"/>
      <c r="BX33" s="683">
        <v>93.7</v>
      </c>
      <c r="BY33" s="682"/>
      <c r="BZ33" s="682"/>
      <c r="CA33" s="682"/>
      <c r="CB33" s="684"/>
      <c r="CD33" s="620" t="s">
        <v>321</v>
      </c>
      <c r="CE33" s="621"/>
      <c r="CF33" s="621"/>
      <c r="CG33" s="621"/>
      <c r="CH33" s="621"/>
      <c r="CI33" s="621"/>
      <c r="CJ33" s="621"/>
      <c r="CK33" s="621"/>
      <c r="CL33" s="621"/>
      <c r="CM33" s="621"/>
      <c r="CN33" s="621"/>
      <c r="CO33" s="621"/>
      <c r="CP33" s="621"/>
      <c r="CQ33" s="622"/>
      <c r="CR33" s="623">
        <v>1589398</v>
      </c>
      <c r="CS33" s="653"/>
      <c r="CT33" s="653"/>
      <c r="CU33" s="653"/>
      <c r="CV33" s="653"/>
      <c r="CW33" s="653"/>
      <c r="CX33" s="653"/>
      <c r="CY33" s="654"/>
      <c r="CZ33" s="628">
        <v>59.4</v>
      </c>
      <c r="DA33" s="655"/>
      <c r="DB33" s="655"/>
      <c r="DC33" s="658"/>
      <c r="DD33" s="632">
        <v>1158989</v>
      </c>
      <c r="DE33" s="653"/>
      <c r="DF33" s="653"/>
      <c r="DG33" s="653"/>
      <c r="DH33" s="653"/>
      <c r="DI33" s="653"/>
      <c r="DJ33" s="653"/>
      <c r="DK33" s="654"/>
      <c r="DL33" s="632">
        <v>659818</v>
      </c>
      <c r="DM33" s="653"/>
      <c r="DN33" s="653"/>
      <c r="DO33" s="653"/>
      <c r="DP33" s="653"/>
      <c r="DQ33" s="653"/>
      <c r="DR33" s="653"/>
      <c r="DS33" s="653"/>
      <c r="DT33" s="653"/>
      <c r="DU33" s="653"/>
      <c r="DV33" s="654"/>
      <c r="DW33" s="628">
        <v>40.799999999999997</v>
      </c>
      <c r="DX33" s="655"/>
      <c r="DY33" s="655"/>
      <c r="DZ33" s="655"/>
      <c r="EA33" s="655"/>
      <c r="EB33" s="655"/>
      <c r="EC33" s="656"/>
    </row>
    <row r="34" spans="2:133" ht="11.25" customHeight="1" x14ac:dyDescent="0.15">
      <c r="B34" s="620" t="s">
        <v>322</v>
      </c>
      <c r="C34" s="621"/>
      <c r="D34" s="621"/>
      <c r="E34" s="621"/>
      <c r="F34" s="621"/>
      <c r="G34" s="621"/>
      <c r="H34" s="621"/>
      <c r="I34" s="621"/>
      <c r="J34" s="621"/>
      <c r="K34" s="621"/>
      <c r="L34" s="621"/>
      <c r="M34" s="621"/>
      <c r="N34" s="621"/>
      <c r="O34" s="621"/>
      <c r="P34" s="621"/>
      <c r="Q34" s="622"/>
      <c r="R34" s="623">
        <v>5625</v>
      </c>
      <c r="S34" s="624"/>
      <c r="T34" s="624"/>
      <c r="U34" s="624"/>
      <c r="V34" s="624"/>
      <c r="W34" s="624"/>
      <c r="X34" s="624"/>
      <c r="Y34" s="625"/>
      <c r="Z34" s="626">
        <v>0.2</v>
      </c>
      <c r="AA34" s="626"/>
      <c r="AB34" s="626"/>
      <c r="AC34" s="626"/>
      <c r="AD34" s="627" t="s">
        <v>137</v>
      </c>
      <c r="AE34" s="627"/>
      <c r="AF34" s="627"/>
      <c r="AG34" s="627"/>
      <c r="AH34" s="627"/>
      <c r="AI34" s="627"/>
      <c r="AJ34" s="627"/>
      <c r="AK34" s="627"/>
      <c r="AL34" s="628" t="s">
        <v>137</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323</v>
      </c>
      <c r="CE34" s="621"/>
      <c r="CF34" s="621"/>
      <c r="CG34" s="621"/>
      <c r="CH34" s="621"/>
      <c r="CI34" s="621"/>
      <c r="CJ34" s="621"/>
      <c r="CK34" s="621"/>
      <c r="CL34" s="621"/>
      <c r="CM34" s="621"/>
      <c r="CN34" s="621"/>
      <c r="CO34" s="621"/>
      <c r="CP34" s="621"/>
      <c r="CQ34" s="622"/>
      <c r="CR34" s="623">
        <v>483027</v>
      </c>
      <c r="CS34" s="624"/>
      <c r="CT34" s="624"/>
      <c r="CU34" s="624"/>
      <c r="CV34" s="624"/>
      <c r="CW34" s="624"/>
      <c r="CX34" s="624"/>
      <c r="CY34" s="625"/>
      <c r="CZ34" s="628">
        <v>18</v>
      </c>
      <c r="DA34" s="655"/>
      <c r="DB34" s="655"/>
      <c r="DC34" s="658"/>
      <c r="DD34" s="632">
        <v>383639</v>
      </c>
      <c r="DE34" s="624"/>
      <c r="DF34" s="624"/>
      <c r="DG34" s="624"/>
      <c r="DH34" s="624"/>
      <c r="DI34" s="624"/>
      <c r="DJ34" s="624"/>
      <c r="DK34" s="625"/>
      <c r="DL34" s="632">
        <v>295984</v>
      </c>
      <c r="DM34" s="624"/>
      <c r="DN34" s="624"/>
      <c r="DO34" s="624"/>
      <c r="DP34" s="624"/>
      <c r="DQ34" s="624"/>
      <c r="DR34" s="624"/>
      <c r="DS34" s="624"/>
      <c r="DT34" s="624"/>
      <c r="DU34" s="624"/>
      <c r="DV34" s="625"/>
      <c r="DW34" s="628">
        <v>18.3</v>
      </c>
      <c r="DX34" s="655"/>
      <c r="DY34" s="655"/>
      <c r="DZ34" s="655"/>
      <c r="EA34" s="655"/>
      <c r="EB34" s="655"/>
      <c r="EC34" s="656"/>
    </row>
    <row r="35" spans="2:133" ht="11.25" customHeight="1" x14ac:dyDescent="0.15">
      <c r="B35" s="620" t="s">
        <v>324</v>
      </c>
      <c r="C35" s="621"/>
      <c r="D35" s="621"/>
      <c r="E35" s="621"/>
      <c r="F35" s="621"/>
      <c r="G35" s="621"/>
      <c r="H35" s="621"/>
      <c r="I35" s="621"/>
      <c r="J35" s="621"/>
      <c r="K35" s="621"/>
      <c r="L35" s="621"/>
      <c r="M35" s="621"/>
      <c r="N35" s="621"/>
      <c r="O35" s="621"/>
      <c r="P35" s="621"/>
      <c r="Q35" s="622"/>
      <c r="R35" s="623">
        <v>154497</v>
      </c>
      <c r="S35" s="624"/>
      <c r="T35" s="624"/>
      <c r="U35" s="624"/>
      <c r="V35" s="624"/>
      <c r="W35" s="624"/>
      <c r="X35" s="624"/>
      <c r="Y35" s="625"/>
      <c r="Z35" s="626">
        <v>5.7</v>
      </c>
      <c r="AA35" s="626"/>
      <c r="AB35" s="626"/>
      <c r="AC35" s="626"/>
      <c r="AD35" s="627" t="s">
        <v>129</v>
      </c>
      <c r="AE35" s="627"/>
      <c r="AF35" s="627"/>
      <c r="AG35" s="627"/>
      <c r="AH35" s="627"/>
      <c r="AI35" s="627"/>
      <c r="AJ35" s="627"/>
      <c r="AK35" s="627"/>
      <c r="AL35" s="628" t="s">
        <v>137</v>
      </c>
      <c r="AM35" s="629"/>
      <c r="AN35" s="629"/>
      <c r="AO35" s="630"/>
      <c r="AP35" s="218"/>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198722</v>
      </c>
      <c r="CS35" s="653"/>
      <c r="CT35" s="653"/>
      <c r="CU35" s="653"/>
      <c r="CV35" s="653"/>
      <c r="CW35" s="653"/>
      <c r="CX35" s="653"/>
      <c r="CY35" s="654"/>
      <c r="CZ35" s="628">
        <v>7.4</v>
      </c>
      <c r="DA35" s="655"/>
      <c r="DB35" s="655"/>
      <c r="DC35" s="658"/>
      <c r="DD35" s="632">
        <v>158069</v>
      </c>
      <c r="DE35" s="653"/>
      <c r="DF35" s="653"/>
      <c r="DG35" s="653"/>
      <c r="DH35" s="653"/>
      <c r="DI35" s="653"/>
      <c r="DJ35" s="653"/>
      <c r="DK35" s="654"/>
      <c r="DL35" s="632">
        <v>66078</v>
      </c>
      <c r="DM35" s="653"/>
      <c r="DN35" s="653"/>
      <c r="DO35" s="653"/>
      <c r="DP35" s="653"/>
      <c r="DQ35" s="653"/>
      <c r="DR35" s="653"/>
      <c r="DS35" s="653"/>
      <c r="DT35" s="653"/>
      <c r="DU35" s="653"/>
      <c r="DV35" s="654"/>
      <c r="DW35" s="628">
        <v>4.0999999999999996</v>
      </c>
      <c r="DX35" s="655"/>
      <c r="DY35" s="655"/>
      <c r="DZ35" s="655"/>
      <c r="EA35" s="655"/>
      <c r="EB35" s="655"/>
      <c r="EC35" s="656"/>
    </row>
    <row r="36" spans="2:133" ht="11.25" customHeight="1" x14ac:dyDescent="0.15">
      <c r="B36" s="620" t="s">
        <v>328</v>
      </c>
      <c r="C36" s="621"/>
      <c r="D36" s="621"/>
      <c r="E36" s="621"/>
      <c r="F36" s="621"/>
      <c r="G36" s="621"/>
      <c r="H36" s="621"/>
      <c r="I36" s="621"/>
      <c r="J36" s="621"/>
      <c r="K36" s="621"/>
      <c r="L36" s="621"/>
      <c r="M36" s="621"/>
      <c r="N36" s="621"/>
      <c r="O36" s="621"/>
      <c r="P36" s="621"/>
      <c r="Q36" s="622"/>
      <c r="R36" s="623">
        <v>44390</v>
      </c>
      <c r="S36" s="624"/>
      <c r="T36" s="624"/>
      <c r="U36" s="624"/>
      <c r="V36" s="624"/>
      <c r="W36" s="624"/>
      <c r="X36" s="624"/>
      <c r="Y36" s="625"/>
      <c r="Z36" s="626">
        <v>1.6</v>
      </c>
      <c r="AA36" s="626"/>
      <c r="AB36" s="626"/>
      <c r="AC36" s="626"/>
      <c r="AD36" s="627" t="s">
        <v>235</v>
      </c>
      <c r="AE36" s="627"/>
      <c r="AF36" s="627"/>
      <c r="AG36" s="627"/>
      <c r="AH36" s="627"/>
      <c r="AI36" s="627"/>
      <c r="AJ36" s="627"/>
      <c r="AK36" s="627"/>
      <c r="AL36" s="628" t="s">
        <v>129</v>
      </c>
      <c r="AM36" s="629"/>
      <c r="AN36" s="629"/>
      <c r="AO36" s="630"/>
      <c r="AP36" s="218"/>
      <c r="AQ36" s="685" t="s">
        <v>329</v>
      </c>
      <c r="AR36" s="686"/>
      <c r="AS36" s="686"/>
      <c r="AT36" s="686"/>
      <c r="AU36" s="686"/>
      <c r="AV36" s="686"/>
      <c r="AW36" s="686"/>
      <c r="AX36" s="686"/>
      <c r="AY36" s="687"/>
      <c r="AZ36" s="612">
        <v>250112</v>
      </c>
      <c r="BA36" s="613"/>
      <c r="BB36" s="613"/>
      <c r="BC36" s="613"/>
      <c r="BD36" s="613"/>
      <c r="BE36" s="613"/>
      <c r="BF36" s="688"/>
      <c r="BG36" s="609" t="s">
        <v>330</v>
      </c>
      <c r="BH36" s="610"/>
      <c r="BI36" s="610"/>
      <c r="BJ36" s="610"/>
      <c r="BK36" s="610"/>
      <c r="BL36" s="610"/>
      <c r="BM36" s="610"/>
      <c r="BN36" s="610"/>
      <c r="BO36" s="610"/>
      <c r="BP36" s="610"/>
      <c r="BQ36" s="610"/>
      <c r="BR36" s="610"/>
      <c r="BS36" s="610"/>
      <c r="BT36" s="610"/>
      <c r="BU36" s="611"/>
      <c r="BV36" s="612">
        <v>7153</v>
      </c>
      <c r="BW36" s="613"/>
      <c r="BX36" s="613"/>
      <c r="BY36" s="613"/>
      <c r="BZ36" s="613"/>
      <c r="CA36" s="613"/>
      <c r="CB36" s="688"/>
      <c r="CD36" s="620" t="s">
        <v>331</v>
      </c>
      <c r="CE36" s="621"/>
      <c r="CF36" s="621"/>
      <c r="CG36" s="621"/>
      <c r="CH36" s="621"/>
      <c r="CI36" s="621"/>
      <c r="CJ36" s="621"/>
      <c r="CK36" s="621"/>
      <c r="CL36" s="621"/>
      <c r="CM36" s="621"/>
      <c r="CN36" s="621"/>
      <c r="CO36" s="621"/>
      <c r="CP36" s="621"/>
      <c r="CQ36" s="622"/>
      <c r="CR36" s="623">
        <v>481002</v>
      </c>
      <c r="CS36" s="624"/>
      <c r="CT36" s="624"/>
      <c r="CU36" s="624"/>
      <c r="CV36" s="624"/>
      <c r="CW36" s="624"/>
      <c r="CX36" s="624"/>
      <c r="CY36" s="625"/>
      <c r="CZ36" s="628">
        <v>18</v>
      </c>
      <c r="DA36" s="655"/>
      <c r="DB36" s="655"/>
      <c r="DC36" s="658"/>
      <c r="DD36" s="632">
        <v>246154</v>
      </c>
      <c r="DE36" s="624"/>
      <c r="DF36" s="624"/>
      <c r="DG36" s="624"/>
      <c r="DH36" s="624"/>
      <c r="DI36" s="624"/>
      <c r="DJ36" s="624"/>
      <c r="DK36" s="625"/>
      <c r="DL36" s="632">
        <v>154558</v>
      </c>
      <c r="DM36" s="624"/>
      <c r="DN36" s="624"/>
      <c r="DO36" s="624"/>
      <c r="DP36" s="624"/>
      <c r="DQ36" s="624"/>
      <c r="DR36" s="624"/>
      <c r="DS36" s="624"/>
      <c r="DT36" s="624"/>
      <c r="DU36" s="624"/>
      <c r="DV36" s="625"/>
      <c r="DW36" s="628">
        <v>9.6</v>
      </c>
      <c r="DX36" s="655"/>
      <c r="DY36" s="655"/>
      <c r="DZ36" s="655"/>
      <c r="EA36" s="655"/>
      <c r="EB36" s="655"/>
      <c r="EC36" s="656"/>
    </row>
    <row r="37" spans="2:133" ht="11.25" customHeight="1" x14ac:dyDescent="0.15">
      <c r="B37" s="620" t="s">
        <v>332</v>
      </c>
      <c r="C37" s="621"/>
      <c r="D37" s="621"/>
      <c r="E37" s="621"/>
      <c r="F37" s="621"/>
      <c r="G37" s="621"/>
      <c r="H37" s="621"/>
      <c r="I37" s="621"/>
      <c r="J37" s="621"/>
      <c r="K37" s="621"/>
      <c r="L37" s="621"/>
      <c r="M37" s="621"/>
      <c r="N37" s="621"/>
      <c r="O37" s="621"/>
      <c r="P37" s="621"/>
      <c r="Q37" s="622"/>
      <c r="R37" s="623">
        <v>99306</v>
      </c>
      <c r="S37" s="624"/>
      <c r="T37" s="624"/>
      <c r="U37" s="624"/>
      <c r="V37" s="624"/>
      <c r="W37" s="624"/>
      <c r="X37" s="624"/>
      <c r="Y37" s="625"/>
      <c r="Z37" s="626">
        <v>3.7</v>
      </c>
      <c r="AA37" s="626"/>
      <c r="AB37" s="626"/>
      <c r="AC37" s="626"/>
      <c r="AD37" s="627">
        <v>4584</v>
      </c>
      <c r="AE37" s="627"/>
      <c r="AF37" s="627"/>
      <c r="AG37" s="627"/>
      <c r="AH37" s="627"/>
      <c r="AI37" s="627"/>
      <c r="AJ37" s="627"/>
      <c r="AK37" s="627"/>
      <c r="AL37" s="628">
        <v>0.3</v>
      </c>
      <c r="AM37" s="629"/>
      <c r="AN37" s="629"/>
      <c r="AO37" s="630"/>
      <c r="AQ37" s="689" t="s">
        <v>333</v>
      </c>
      <c r="AR37" s="690"/>
      <c r="AS37" s="690"/>
      <c r="AT37" s="690"/>
      <c r="AU37" s="690"/>
      <c r="AV37" s="690"/>
      <c r="AW37" s="690"/>
      <c r="AX37" s="690"/>
      <c r="AY37" s="691"/>
      <c r="AZ37" s="623">
        <v>106426</v>
      </c>
      <c r="BA37" s="624"/>
      <c r="BB37" s="624"/>
      <c r="BC37" s="624"/>
      <c r="BD37" s="653"/>
      <c r="BE37" s="653"/>
      <c r="BF37" s="669"/>
      <c r="BG37" s="620" t="s">
        <v>334</v>
      </c>
      <c r="BH37" s="621"/>
      <c r="BI37" s="621"/>
      <c r="BJ37" s="621"/>
      <c r="BK37" s="621"/>
      <c r="BL37" s="621"/>
      <c r="BM37" s="621"/>
      <c r="BN37" s="621"/>
      <c r="BO37" s="621"/>
      <c r="BP37" s="621"/>
      <c r="BQ37" s="621"/>
      <c r="BR37" s="621"/>
      <c r="BS37" s="621"/>
      <c r="BT37" s="621"/>
      <c r="BU37" s="622"/>
      <c r="BV37" s="623">
        <v>7153</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207929</v>
      </c>
      <c r="CS37" s="653"/>
      <c r="CT37" s="653"/>
      <c r="CU37" s="653"/>
      <c r="CV37" s="653"/>
      <c r="CW37" s="653"/>
      <c r="CX37" s="653"/>
      <c r="CY37" s="654"/>
      <c r="CZ37" s="628">
        <v>7.8</v>
      </c>
      <c r="DA37" s="655"/>
      <c r="DB37" s="655"/>
      <c r="DC37" s="658"/>
      <c r="DD37" s="632">
        <v>117029</v>
      </c>
      <c r="DE37" s="653"/>
      <c r="DF37" s="653"/>
      <c r="DG37" s="653"/>
      <c r="DH37" s="653"/>
      <c r="DI37" s="653"/>
      <c r="DJ37" s="653"/>
      <c r="DK37" s="654"/>
      <c r="DL37" s="632">
        <v>108065</v>
      </c>
      <c r="DM37" s="653"/>
      <c r="DN37" s="653"/>
      <c r="DO37" s="653"/>
      <c r="DP37" s="653"/>
      <c r="DQ37" s="653"/>
      <c r="DR37" s="653"/>
      <c r="DS37" s="653"/>
      <c r="DT37" s="653"/>
      <c r="DU37" s="653"/>
      <c r="DV37" s="654"/>
      <c r="DW37" s="628">
        <v>6.7</v>
      </c>
      <c r="DX37" s="655"/>
      <c r="DY37" s="655"/>
      <c r="DZ37" s="655"/>
      <c r="EA37" s="655"/>
      <c r="EB37" s="655"/>
      <c r="EC37" s="656"/>
    </row>
    <row r="38" spans="2:133" ht="11.25" customHeight="1" x14ac:dyDescent="0.15">
      <c r="B38" s="620" t="s">
        <v>336</v>
      </c>
      <c r="C38" s="621"/>
      <c r="D38" s="621"/>
      <c r="E38" s="621"/>
      <c r="F38" s="621"/>
      <c r="G38" s="621"/>
      <c r="H38" s="621"/>
      <c r="I38" s="621"/>
      <c r="J38" s="621"/>
      <c r="K38" s="621"/>
      <c r="L38" s="621"/>
      <c r="M38" s="621"/>
      <c r="N38" s="621"/>
      <c r="O38" s="621"/>
      <c r="P38" s="621"/>
      <c r="Q38" s="622"/>
      <c r="R38" s="623">
        <v>197790</v>
      </c>
      <c r="S38" s="624"/>
      <c r="T38" s="624"/>
      <c r="U38" s="624"/>
      <c r="V38" s="624"/>
      <c r="W38" s="624"/>
      <c r="X38" s="624"/>
      <c r="Y38" s="625"/>
      <c r="Z38" s="626">
        <v>7.3</v>
      </c>
      <c r="AA38" s="626"/>
      <c r="AB38" s="626"/>
      <c r="AC38" s="626"/>
      <c r="AD38" s="627" t="s">
        <v>137</v>
      </c>
      <c r="AE38" s="627"/>
      <c r="AF38" s="627"/>
      <c r="AG38" s="627"/>
      <c r="AH38" s="627"/>
      <c r="AI38" s="627"/>
      <c r="AJ38" s="627"/>
      <c r="AK38" s="627"/>
      <c r="AL38" s="628" t="s">
        <v>137</v>
      </c>
      <c r="AM38" s="629"/>
      <c r="AN38" s="629"/>
      <c r="AO38" s="630"/>
      <c r="AQ38" s="689" t="s">
        <v>337</v>
      </c>
      <c r="AR38" s="690"/>
      <c r="AS38" s="690"/>
      <c r="AT38" s="690"/>
      <c r="AU38" s="690"/>
      <c r="AV38" s="690"/>
      <c r="AW38" s="690"/>
      <c r="AX38" s="690"/>
      <c r="AY38" s="691"/>
      <c r="AZ38" s="623">
        <v>58535</v>
      </c>
      <c r="BA38" s="624"/>
      <c r="BB38" s="624"/>
      <c r="BC38" s="624"/>
      <c r="BD38" s="653"/>
      <c r="BE38" s="653"/>
      <c r="BF38" s="669"/>
      <c r="BG38" s="620" t="s">
        <v>338</v>
      </c>
      <c r="BH38" s="621"/>
      <c r="BI38" s="621"/>
      <c r="BJ38" s="621"/>
      <c r="BK38" s="621"/>
      <c r="BL38" s="621"/>
      <c r="BM38" s="621"/>
      <c r="BN38" s="621"/>
      <c r="BO38" s="621"/>
      <c r="BP38" s="621"/>
      <c r="BQ38" s="621"/>
      <c r="BR38" s="621"/>
      <c r="BS38" s="621"/>
      <c r="BT38" s="621"/>
      <c r="BU38" s="622"/>
      <c r="BV38" s="623">
        <v>190</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250112</v>
      </c>
      <c r="CS38" s="624"/>
      <c r="CT38" s="624"/>
      <c r="CU38" s="624"/>
      <c r="CV38" s="624"/>
      <c r="CW38" s="624"/>
      <c r="CX38" s="624"/>
      <c r="CY38" s="625"/>
      <c r="CZ38" s="628">
        <v>9.3000000000000007</v>
      </c>
      <c r="DA38" s="655"/>
      <c r="DB38" s="655"/>
      <c r="DC38" s="658"/>
      <c r="DD38" s="632">
        <v>226794</v>
      </c>
      <c r="DE38" s="624"/>
      <c r="DF38" s="624"/>
      <c r="DG38" s="624"/>
      <c r="DH38" s="624"/>
      <c r="DI38" s="624"/>
      <c r="DJ38" s="624"/>
      <c r="DK38" s="625"/>
      <c r="DL38" s="632">
        <v>143198</v>
      </c>
      <c r="DM38" s="624"/>
      <c r="DN38" s="624"/>
      <c r="DO38" s="624"/>
      <c r="DP38" s="624"/>
      <c r="DQ38" s="624"/>
      <c r="DR38" s="624"/>
      <c r="DS38" s="624"/>
      <c r="DT38" s="624"/>
      <c r="DU38" s="624"/>
      <c r="DV38" s="625"/>
      <c r="DW38" s="628">
        <v>8.9</v>
      </c>
      <c r="DX38" s="655"/>
      <c r="DY38" s="655"/>
      <c r="DZ38" s="655"/>
      <c r="EA38" s="655"/>
      <c r="EB38" s="655"/>
      <c r="EC38" s="656"/>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235</v>
      </c>
      <c r="AA39" s="626"/>
      <c r="AB39" s="626"/>
      <c r="AC39" s="626"/>
      <c r="AD39" s="627" t="s">
        <v>137</v>
      </c>
      <c r="AE39" s="627"/>
      <c r="AF39" s="627"/>
      <c r="AG39" s="627"/>
      <c r="AH39" s="627"/>
      <c r="AI39" s="627"/>
      <c r="AJ39" s="627"/>
      <c r="AK39" s="627"/>
      <c r="AL39" s="628" t="s">
        <v>137</v>
      </c>
      <c r="AM39" s="629"/>
      <c r="AN39" s="629"/>
      <c r="AO39" s="630"/>
      <c r="AQ39" s="689" t="s">
        <v>341</v>
      </c>
      <c r="AR39" s="690"/>
      <c r="AS39" s="690"/>
      <c r="AT39" s="690"/>
      <c r="AU39" s="690"/>
      <c r="AV39" s="690"/>
      <c r="AW39" s="690"/>
      <c r="AX39" s="690"/>
      <c r="AY39" s="691"/>
      <c r="AZ39" s="623" t="s">
        <v>129</v>
      </c>
      <c r="BA39" s="624"/>
      <c r="BB39" s="624"/>
      <c r="BC39" s="624"/>
      <c r="BD39" s="653"/>
      <c r="BE39" s="653"/>
      <c r="BF39" s="669"/>
      <c r="BG39" s="620" t="s">
        <v>342</v>
      </c>
      <c r="BH39" s="621"/>
      <c r="BI39" s="621"/>
      <c r="BJ39" s="621"/>
      <c r="BK39" s="621"/>
      <c r="BL39" s="621"/>
      <c r="BM39" s="621"/>
      <c r="BN39" s="621"/>
      <c r="BO39" s="621"/>
      <c r="BP39" s="621"/>
      <c r="BQ39" s="621"/>
      <c r="BR39" s="621"/>
      <c r="BS39" s="621"/>
      <c r="BT39" s="621"/>
      <c r="BU39" s="622"/>
      <c r="BV39" s="623">
        <v>291</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138955</v>
      </c>
      <c r="CS39" s="653"/>
      <c r="CT39" s="653"/>
      <c r="CU39" s="653"/>
      <c r="CV39" s="653"/>
      <c r="CW39" s="653"/>
      <c r="CX39" s="653"/>
      <c r="CY39" s="654"/>
      <c r="CZ39" s="628">
        <v>5.2</v>
      </c>
      <c r="DA39" s="655"/>
      <c r="DB39" s="655"/>
      <c r="DC39" s="658"/>
      <c r="DD39" s="632">
        <v>135753</v>
      </c>
      <c r="DE39" s="653"/>
      <c r="DF39" s="653"/>
      <c r="DG39" s="653"/>
      <c r="DH39" s="653"/>
      <c r="DI39" s="653"/>
      <c r="DJ39" s="653"/>
      <c r="DK39" s="654"/>
      <c r="DL39" s="632" t="s">
        <v>235</v>
      </c>
      <c r="DM39" s="653"/>
      <c r="DN39" s="653"/>
      <c r="DO39" s="653"/>
      <c r="DP39" s="653"/>
      <c r="DQ39" s="653"/>
      <c r="DR39" s="653"/>
      <c r="DS39" s="653"/>
      <c r="DT39" s="653"/>
      <c r="DU39" s="653"/>
      <c r="DV39" s="654"/>
      <c r="DW39" s="628" t="s">
        <v>129</v>
      </c>
      <c r="DX39" s="655"/>
      <c r="DY39" s="655"/>
      <c r="DZ39" s="655"/>
      <c r="EA39" s="655"/>
      <c r="EB39" s="655"/>
      <c r="EC39" s="656"/>
    </row>
    <row r="40" spans="2:133" ht="11.25" customHeight="1" x14ac:dyDescent="0.15">
      <c r="B40" s="620" t="s">
        <v>344</v>
      </c>
      <c r="C40" s="621"/>
      <c r="D40" s="621"/>
      <c r="E40" s="621"/>
      <c r="F40" s="621"/>
      <c r="G40" s="621"/>
      <c r="H40" s="621"/>
      <c r="I40" s="621"/>
      <c r="J40" s="621"/>
      <c r="K40" s="621"/>
      <c r="L40" s="621"/>
      <c r="M40" s="621"/>
      <c r="N40" s="621"/>
      <c r="O40" s="621"/>
      <c r="P40" s="621"/>
      <c r="Q40" s="622"/>
      <c r="R40" s="623">
        <v>11890</v>
      </c>
      <c r="S40" s="624"/>
      <c r="T40" s="624"/>
      <c r="U40" s="624"/>
      <c r="V40" s="624"/>
      <c r="W40" s="624"/>
      <c r="X40" s="624"/>
      <c r="Y40" s="625"/>
      <c r="Z40" s="626">
        <v>0.4</v>
      </c>
      <c r="AA40" s="626"/>
      <c r="AB40" s="626"/>
      <c r="AC40" s="626"/>
      <c r="AD40" s="627" t="s">
        <v>129</v>
      </c>
      <c r="AE40" s="627"/>
      <c r="AF40" s="627"/>
      <c r="AG40" s="627"/>
      <c r="AH40" s="627"/>
      <c r="AI40" s="627"/>
      <c r="AJ40" s="627"/>
      <c r="AK40" s="627"/>
      <c r="AL40" s="628" t="s">
        <v>235</v>
      </c>
      <c r="AM40" s="629"/>
      <c r="AN40" s="629"/>
      <c r="AO40" s="630"/>
      <c r="AQ40" s="689" t="s">
        <v>345</v>
      </c>
      <c r="AR40" s="690"/>
      <c r="AS40" s="690"/>
      <c r="AT40" s="690"/>
      <c r="AU40" s="690"/>
      <c r="AV40" s="690"/>
      <c r="AW40" s="690"/>
      <c r="AX40" s="690"/>
      <c r="AY40" s="691"/>
      <c r="AZ40" s="623" t="s">
        <v>235</v>
      </c>
      <c r="BA40" s="624"/>
      <c r="BB40" s="624"/>
      <c r="BC40" s="624"/>
      <c r="BD40" s="653"/>
      <c r="BE40" s="653"/>
      <c r="BF40" s="669"/>
      <c r="BG40" s="673" t="s">
        <v>346</v>
      </c>
      <c r="BH40" s="674"/>
      <c r="BI40" s="674"/>
      <c r="BJ40" s="674"/>
      <c r="BK40" s="674"/>
      <c r="BL40" s="219"/>
      <c r="BM40" s="621" t="s">
        <v>347</v>
      </c>
      <c r="BN40" s="621"/>
      <c r="BO40" s="621"/>
      <c r="BP40" s="621"/>
      <c r="BQ40" s="621"/>
      <c r="BR40" s="621"/>
      <c r="BS40" s="621"/>
      <c r="BT40" s="621"/>
      <c r="BU40" s="622"/>
      <c r="BV40" s="623">
        <v>131</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37580</v>
      </c>
      <c r="CS40" s="624"/>
      <c r="CT40" s="624"/>
      <c r="CU40" s="624"/>
      <c r="CV40" s="624"/>
      <c r="CW40" s="624"/>
      <c r="CX40" s="624"/>
      <c r="CY40" s="625"/>
      <c r="CZ40" s="628">
        <v>1.4</v>
      </c>
      <c r="DA40" s="655"/>
      <c r="DB40" s="655"/>
      <c r="DC40" s="658"/>
      <c r="DD40" s="632">
        <v>8580</v>
      </c>
      <c r="DE40" s="624"/>
      <c r="DF40" s="624"/>
      <c r="DG40" s="624"/>
      <c r="DH40" s="624"/>
      <c r="DI40" s="624"/>
      <c r="DJ40" s="624"/>
      <c r="DK40" s="625"/>
      <c r="DL40" s="632" t="s">
        <v>235</v>
      </c>
      <c r="DM40" s="624"/>
      <c r="DN40" s="624"/>
      <c r="DO40" s="624"/>
      <c r="DP40" s="624"/>
      <c r="DQ40" s="624"/>
      <c r="DR40" s="624"/>
      <c r="DS40" s="624"/>
      <c r="DT40" s="624"/>
      <c r="DU40" s="624"/>
      <c r="DV40" s="625"/>
      <c r="DW40" s="628" t="s">
        <v>235</v>
      </c>
      <c r="DX40" s="655"/>
      <c r="DY40" s="655"/>
      <c r="DZ40" s="655"/>
      <c r="EA40" s="655"/>
      <c r="EB40" s="655"/>
      <c r="EC40" s="656"/>
    </row>
    <row r="41" spans="2:133" ht="11.25" customHeight="1" x14ac:dyDescent="0.15">
      <c r="B41" s="644" t="s">
        <v>349</v>
      </c>
      <c r="C41" s="645"/>
      <c r="D41" s="645"/>
      <c r="E41" s="645"/>
      <c r="F41" s="645"/>
      <c r="G41" s="645"/>
      <c r="H41" s="645"/>
      <c r="I41" s="645"/>
      <c r="J41" s="645"/>
      <c r="K41" s="645"/>
      <c r="L41" s="645"/>
      <c r="M41" s="645"/>
      <c r="N41" s="645"/>
      <c r="O41" s="645"/>
      <c r="P41" s="645"/>
      <c r="Q41" s="646"/>
      <c r="R41" s="698">
        <v>2711349</v>
      </c>
      <c r="S41" s="699"/>
      <c r="T41" s="699"/>
      <c r="U41" s="699"/>
      <c r="V41" s="699"/>
      <c r="W41" s="699"/>
      <c r="X41" s="699"/>
      <c r="Y41" s="700"/>
      <c r="Z41" s="701">
        <v>100</v>
      </c>
      <c r="AA41" s="701"/>
      <c r="AB41" s="701"/>
      <c r="AC41" s="701"/>
      <c r="AD41" s="702">
        <v>1605758</v>
      </c>
      <c r="AE41" s="702"/>
      <c r="AF41" s="702"/>
      <c r="AG41" s="702"/>
      <c r="AH41" s="702"/>
      <c r="AI41" s="702"/>
      <c r="AJ41" s="702"/>
      <c r="AK41" s="702"/>
      <c r="AL41" s="703">
        <v>100</v>
      </c>
      <c r="AM41" s="683"/>
      <c r="AN41" s="683"/>
      <c r="AO41" s="704"/>
      <c r="AQ41" s="689" t="s">
        <v>350</v>
      </c>
      <c r="AR41" s="690"/>
      <c r="AS41" s="690"/>
      <c r="AT41" s="690"/>
      <c r="AU41" s="690"/>
      <c r="AV41" s="690"/>
      <c r="AW41" s="690"/>
      <c r="AX41" s="690"/>
      <c r="AY41" s="691"/>
      <c r="AZ41" s="623">
        <v>15427</v>
      </c>
      <c r="BA41" s="624"/>
      <c r="BB41" s="624"/>
      <c r="BC41" s="624"/>
      <c r="BD41" s="653"/>
      <c r="BE41" s="653"/>
      <c r="BF41" s="669"/>
      <c r="BG41" s="673"/>
      <c r="BH41" s="674"/>
      <c r="BI41" s="674"/>
      <c r="BJ41" s="674"/>
      <c r="BK41" s="674"/>
      <c r="BL41" s="219"/>
      <c r="BM41" s="621" t="s">
        <v>351</v>
      </c>
      <c r="BN41" s="621"/>
      <c r="BO41" s="621"/>
      <c r="BP41" s="621"/>
      <c r="BQ41" s="621"/>
      <c r="BR41" s="621"/>
      <c r="BS41" s="621"/>
      <c r="BT41" s="621"/>
      <c r="BU41" s="622"/>
      <c r="BV41" s="623" t="s">
        <v>129</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129</v>
      </c>
      <c r="CS41" s="653"/>
      <c r="CT41" s="653"/>
      <c r="CU41" s="653"/>
      <c r="CV41" s="653"/>
      <c r="CW41" s="653"/>
      <c r="CX41" s="653"/>
      <c r="CY41" s="654"/>
      <c r="CZ41" s="628" t="s">
        <v>129</v>
      </c>
      <c r="DA41" s="655"/>
      <c r="DB41" s="655"/>
      <c r="DC41" s="658"/>
      <c r="DD41" s="632" t="s">
        <v>129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353</v>
      </c>
      <c r="AR42" s="706"/>
      <c r="AS42" s="706"/>
      <c r="AT42" s="706"/>
      <c r="AU42" s="706"/>
      <c r="AV42" s="706"/>
      <c r="AW42" s="706"/>
      <c r="AX42" s="706"/>
      <c r="AY42" s="707"/>
      <c r="AZ42" s="698">
        <v>69724</v>
      </c>
      <c r="BA42" s="699"/>
      <c r="BB42" s="699"/>
      <c r="BC42" s="699"/>
      <c r="BD42" s="682"/>
      <c r="BE42" s="682"/>
      <c r="BF42" s="684"/>
      <c r="BG42" s="675"/>
      <c r="BH42" s="676"/>
      <c r="BI42" s="676"/>
      <c r="BJ42" s="676"/>
      <c r="BK42" s="676"/>
      <c r="BL42" s="220"/>
      <c r="BM42" s="645" t="s">
        <v>354</v>
      </c>
      <c r="BN42" s="645"/>
      <c r="BO42" s="645"/>
      <c r="BP42" s="645"/>
      <c r="BQ42" s="645"/>
      <c r="BR42" s="645"/>
      <c r="BS42" s="645"/>
      <c r="BT42" s="645"/>
      <c r="BU42" s="646"/>
      <c r="BV42" s="698">
        <v>392</v>
      </c>
      <c r="BW42" s="699"/>
      <c r="BX42" s="699"/>
      <c r="BY42" s="699"/>
      <c r="BZ42" s="699"/>
      <c r="CA42" s="699"/>
      <c r="CB42" s="708"/>
      <c r="CD42" s="620" t="s">
        <v>355</v>
      </c>
      <c r="CE42" s="621"/>
      <c r="CF42" s="621"/>
      <c r="CG42" s="621"/>
      <c r="CH42" s="621"/>
      <c r="CI42" s="621"/>
      <c r="CJ42" s="621"/>
      <c r="CK42" s="621"/>
      <c r="CL42" s="621"/>
      <c r="CM42" s="621"/>
      <c r="CN42" s="621"/>
      <c r="CO42" s="621"/>
      <c r="CP42" s="621"/>
      <c r="CQ42" s="622"/>
      <c r="CR42" s="623">
        <v>305654</v>
      </c>
      <c r="CS42" s="653"/>
      <c r="CT42" s="653"/>
      <c r="CU42" s="653"/>
      <c r="CV42" s="653"/>
      <c r="CW42" s="653"/>
      <c r="CX42" s="653"/>
      <c r="CY42" s="654"/>
      <c r="CZ42" s="628">
        <v>11.4</v>
      </c>
      <c r="DA42" s="655"/>
      <c r="DB42" s="655"/>
      <c r="DC42" s="658"/>
      <c r="DD42" s="632">
        <v>76723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0" t="s">
        <v>356</v>
      </c>
      <c r="CD43" s="620" t="s">
        <v>357</v>
      </c>
      <c r="CE43" s="621"/>
      <c r="CF43" s="621"/>
      <c r="CG43" s="621"/>
      <c r="CH43" s="621"/>
      <c r="CI43" s="621"/>
      <c r="CJ43" s="621"/>
      <c r="CK43" s="621"/>
      <c r="CL43" s="621"/>
      <c r="CM43" s="621"/>
      <c r="CN43" s="621"/>
      <c r="CO43" s="621"/>
      <c r="CP43" s="621"/>
      <c r="CQ43" s="622"/>
      <c r="CR43" s="623">
        <v>1156</v>
      </c>
      <c r="CS43" s="653"/>
      <c r="CT43" s="653"/>
      <c r="CU43" s="653"/>
      <c r="CV43" s="653"/>
      <c r="CW43" s="653"/>
      <c r="CX43" s="653"/>
      <c r="CY43" s="654"/>
      <c r="CZ43" s="628">
        <v>0</v>
      </c>
      <c r="DA43" s="655"/>
      <c r="DB43" s="655"/>
      <c r="DC43" s="658"/>
      <c r="DD43" s="632">
        <v>1156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359</v>
      </c>
      <c r="CG44" s="621"/>
      <c r="CH44" s="621"/>
      <c r="CI44" s="621"/>
      <c r="CJ44" s="621"/>
      <c r="CK44" s="621"/>
      <c r="CL44" s="621"/>
      <c r="CM44" s="621"/>
      <c r="CN44" s="621"/>
      <c r="CO44" s="621"/>
      <c r="CP44" s="621"/>
      <c r="CQ44" s="622"/>
      <c r="CR44" s="623">
        <v>196489</v>
      </c>
      <c r="CS44" s="624"/>
      <c r="CT44" s="624"/>
      <c r="CU44" s="624"/>
      <c r="CV44" s="624"/>
      <c r="CW44" s="624"/>
      <c r="CX44" s="624"/>
      <c r="CY44" s="625"/>
      <c r="CZ44" s="628">
        <v>7.3</v>
      </c>
      <c r="DA44" s="629"/>
      <c r="DB44" s="629"/>
      <c r="DC44" s="635"/>
      <c r="DD44" s="632">
        <v>59078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159132</v>
      </c>
      <c r="CS45" s="653"/>
      <c r="CT45" s="653"/>
      <c r="CU45" s="653"/>
      <c r="CV45" s="653"/>
      <c r="CW45" s="653"/>
      <c r="CX45" s="653"/>
      <c r="CY45" s="654"/>
      <c r="CZ45" s="628">
        <v>5.9</v>
      </c>
      <c r="DA45" s="655"/>
      <c r="DB45" s="655"/>
      <c r="DC45" s="658"/>
      <c r="DD45" s="632">
        <v>33321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1"/>
      <c r="CD46" s="663"/>
      <c r="CE46" s="664"/>
      <c r="CF46" s="620" t="s">
        <v>362</v>
      </c>
      <c r="CG46" s="621"/>
      <c r="CH46" s="621"/>
      <c r="CI46" s="621"/>
      <c r="CJ46" s="621"/>
      <c r="CK46" s="621"/>
      <c r="CL46" s="621"/>
      <c r="CM46" s="621"/>
      <c r="CN46" s="621"/>
      <c r="CO46" s="621"/>
      <c r="CP46" s="621"/>
      <c r="CQ46" s="622"/>
      <c r="CR46" s="623">
        <v>37357</v>
      </c>
      <c r="CS46" s="624"/>
      <c r="CT46" s="624"/>
      <c r="CU46" s="624"/>
      <c r="CV46" s="624"/>
      <c r="CW46" s="624"/>
      <c r="CX46" s="624"/>
      <c r="CY46" s="625"/>
      <c r="CZ46" s="628">
        <v>1.4</v>
      </c>
      <c r="DA46" s="629"/>
      <c r="DB46" s="629"/>
      <c r="DC46" s="635"/>
      <c r="DD46" s="632">
        <v>25757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1"/>
      <c r="CD47" s="663"/>
      <c r="CE47" s="664"/>
      <c r="CF47" s="620" t="s">
        <v>363</v>
      </c>
      <c r="CG47" s="621"/>
      <c r="CH47" s="621"/>
      <c r="CI47" s="621"/>
      <c r="CJ47" s="621"/>
      <c r="CK47" s="621"/>
      <c r="CL47" s="621"/>
      <c r="CM47" s="621"/>
      <c r="CN47" s="621"/>
      <c r="CO47" s="621"/>
      <c r="CP47" s="621"/>
      <c r="CQ47" s="622"/>
      <c r="CR47" s="623">
        <v>109165</v>
      </c>
      <c r="CS47" s="653"/>
      <c r="CT47" s="653"/>
      <c r="CU47" s="653"/>
      <c r="CV47" s="653"/>
      <c r="CW47" s="653"/>
      <c r="CX47" s="653"/>
      <c r="CY47" s="654"/>
      <c r="CZ47" s="628">
        <v>4.0999999999999996</v>
      </c>
      <c r="DA47" s="655"/>
      <c r="DB47" s="655"/>
      <c r="DC47" s="658"/>
      <c r="DD47" s="632">
        <v>17645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1"/>
      <c r="CD48" s="665"/>
      <c r="CE48" s="666"/>
      <c r="CF48" s="620" t="s">
        <v>364</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1"/>
      <c r="CD49" s="644" t="s">
        <v>365</v>
      </c>
      <c r="CE49" s="645"/>
      <c r="CF49" s="645"/>
      <c r="CG49" s="645"/>
      <c r="CH49" s="645"/>
      <c r="CI49" s="645"/>
      <c r="CJ49" s="645"/>
      <c r="CK49" s="645"/>
      <c r="CL49" s="645"/>
      <c r="CM49" s="645"/>
      <c r="CN49" s="645"/>
      <c r="CO49" s="645"/>
      <c r="CP49" s="645"/>
      <c r="CQ49" s="646"/>
      <c r="CR49" s="698">
        <v>2676959</v>
      </c>
      <c r="CS49" s="682"/>
      <c r="CT49" s="682"/>
      <c r="CU49" s="682"/>
      <c r="CV49" s="682"/>
      <c r="CW49" s="682"/>
      <c r="CX49" s="682"/>
      <c r="CY49" s="711"/>
      <c r="CZ49" s="703">
        <v>100</v>
      </c>
      <c r="DA49" s="712"/>
      <c r="DB49" s="712"/>
      <c r="DC49" s="713"/>
      <c r="DD49" s="714">
        <v>1910250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ZiO/IwNNTak+Bogp977zdLDDHxkFdjMMmSxAad12Af6pmYmQUWycUSmVlboqAd8RJ8R3quJjXo6aw1hB/PfDQ==" saltValue="PuKPQyBFuFhFW9DQqxHE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367</v>
      </c>
      <c r="DK2" s="723"/>
      <c r="DL2" s="723"/>
      <c r="DM2" s="723"/>
      <c r="DN2" s="723"/>
      <c r="DO2" s="724"/>
      <c r="DP2" s="224"/>
      <c r="DQ2" s="722" t="s">
        <v>368</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28"/>
      <c r="BA5" s="228"/>
      <c r="BB5" s="228"/>
      <c r="BC5" s="228"/>
      <c r="BD5" s="228"/>
      <c r="BE5" s="229"/>
      <c r="BF5" s="229"/>
      <c r="BG5" s="229"/>
      <c r="BH5" s="229"/>
      <c r="BI5" s="229"/>
      <c r="BJ5" s="229"/>
      <c r="BK5" s="229"/>
      <c r="BL5" s="229"/>
      <c r="BM5" s="229"/>
      <c r="BN5" s="229"/>
      <c r="BO5" s="229"/>
      <c r="BP5" s="229"/>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388</v>
      </c>
      <c r="C7" s="750"/>
      <c r="D7" s="750"/>
      <c r="E7" s="750"/>
      <c r="F7" s="750"/>
      <c r="G7" s="750"/>
      <c r="H7" s="750"/>
      <c r="I7" s="750"/>
      <c r="J7" s="750"/>
      <c r="K7" s="750"/>
      <c r="L7" s="750"/>
      <c r="M7" s="750"/>
      <c r="N7" s="750"/>
      <c r="O7" s="750"/>
      <c r="P7" s="751"/>
      <c r="Q7" s="752">
        <v>2711</v>
      </c>
      <c r="R7" s="753"/>
      <c r="S7" s="753"/>
      <c r="T7" s="753"/>
      <c r="U7" s="753"/>
      <c r="V7" s="753">
        <v>2677</v>
      </c>
      <c r="W7" s="753"/>
      <c r="X7" s="753"/>
      <c r="Y7" s="753"/>
      <c r="Z7" s="753"/>
      <c r="AA7" s="753">
        <v>34</v>
      </c>
      <c r="AB7" s="753"/>
      <c r="AC7" s="753"/>
      <c r="AD7" s="753"/>
      <c r="AE7" s="754"/>
      <c r="AF7" s="755">
        <v>18</v>
      </c>
      <c r="AG7" s="756"/>
      <c r="AH7" s="756"/>
      <c r="AI7" s="756"/>
      <c r="AJ7" s="757"/>
      <c r="AK7" s="758">
        <v>154</v>
      </c>
      <c r="AL7" s="759"/>
      <c r="AM7" s="759"/>
      <c r="AN7" s="759"/>
      <c r="AO7" s="759"/>
      <c r="AP7" s="759">
        <v>2158</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575</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6</v>
      </c>
      <c r="CS7" s="744"/>
      <c r="CT7" s="744"/>
      <c r="CU7" s="744"/>
      <c r="CV7" s="745"/>
      <c r="CW7" s="743" t="s">
        <v>571</v>
      </c>
      <c r="CX7" s="744"/>
      <c r="CY7" s="744"/>
      <c r="CZ7" s="744"/>
      <c r="DA7" s="745"/>
      <c r="DB7" s="743" t="s">
        <v>571</v>
      </c>
      <c r="DC7" s="744"/>
      <c r="DD7" s="744"/>
      <c r="DE7" s="744"/>
      <c r="DF7" s="745"/>
      <c r="DG7" s="743" t="s">
        <v>571</v>
      </c>
      <c r="DH7" s="744"/>
      <c r="DI7" s="744"/>
      <c r="DJ7" s="744"/>
      <c r="DK7" s="745"/>
      <c r="DL7" s="743" t="s">
        <v>571</v>
      </c>
      <c r="DM7" s="744"/>
      <c r="DN7" s="744"/>
      <c r="DO7" s="744"/>
      <c r="DP7" s="745"/>
      <c r="DQ7" s="743" t="s">
        <v>571</v>
      </c>
      <c r="DR7" s="744"/>
      <c r="DS7" s="744"/>
      <c r="DT7" s="744"/>
      <c r="DU7" s="745"/>
      <c r="DV7" s="746"/>
      <c r="DW7" s="747"/>
      <c r="DX7" s="747"/>
      <c r="DY7" s="747"/>
      <c r="DZ7" s="748"/>
      <c r="EA7" s="230"/>
    </row>
    <row r="8" spans="1:131" s="231" customFormat="1" ht="26.25" customHeight="1" x14ac:dyDescent="0.15">
      <c r="A8" s="23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15">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390</v>
      </c>
      <c r="B23" s="789" t="s">
        <v>391</v>
      </c>
      <c r="C23" s="790"/>
      <c r="D23" s="790"/>
      <c r="E23" s="790"/>
      <c r="F23" s="790"/>
      <c r="G23" s="790"/>
      <c r="H23" s="790"/>
      <c r="I23" s="790"/>
      <c r="J23" s="790"/>
      <c r="K23" s="790"/>
      <c r="L23" s="790"/>
      <c r="M23" s="790"/>
      <c r="N23" s="790"/>
      <c r="O23" s="790"/>
      <c r="P23" s="791"/>
      <c r="Q23" s="792">
        <v>2711</v>
      </c>
      <c r="R23" s="793"/>
      <c r="S23" s="793"/>
      <c r="T23" s="793"/>
      <c r="U23" s="793"/>
      <c r="V23" s="793">
        <v>2677</v>
      </c>
      <c r="W23" s="793"/>
      <c r="X23" s="793"/>
      <c r="Y23" s="793"/>
      <c r="Z23" s="793"/>
      <c r="AA23" s="793">
        <v>34</v>
      </c>
      <c r="AB23" s="793"/>
      <c r="AC23" s="793"/>
      <c r="AD23" s="793"/>
      <c r="AE23" s="794"/>
      <c r="AF23" s="795">
        <v>18</v>
      </c>
      <c r="AG23" s="793"/>
      <c r="AH23" s="793"/>
      <c r="AI23" s="793"/>
      <c r="AJ23" s="796"/>
      <c r="AK23" s="797"/>
      <c r="AL23" s="798"/>
      <c r="AM23" s="798"/>
      <c r="AN23" s="798"/>
      <c r="AO23" s="798"/>
      <c r="AP23" s="793">
        <v>2158</v>
      </c>
      <c r="AQ23" s="793"/>
      <c r="AR23" s="793"/>
      <c r="AS23" s="793"/>
      <c r="AT23" s="793"/>
      <c r="AU23" s="809"/>
      <c r="AV23" s="809"/>
      <c r="AW23" s="809"/>
      <c r="AX23" s="809"/>
      <c r="AY23" s="810"/>
      <c r="AZ23" s="811" t="s">
        <v>129</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402</v>
      </c>
      <c r="C28" s="750"/>
      <c r="D28" s="750"/>
      <c r="E28" s="750"/>
      <c r="F28" s="750"/>
      <c r="G28" s="750"/>
      <c r="H28" s="750"/>
      <c r="I28" s="750"/>
      <c r="J28" s="750"/>
      <c r="K28" s="750"/>
      <c r="L28" s="750"/>
      <c r="M28" s="750"/>
      <c r="N28" s="750"/>
      <c r="O28" s="750"/>
      <c r="P28" s="751"/>
      <c r="Q28" s="822">
        <v>194</v>
      </c>
      <c r="R28" s="823"/>
      <c r="S28" s="823"/>
      <c r="T28" s="823"/>
      <c r="U28" s="823"/>
      <c r="V28" s="823">
        <v>187</v>
      </c>
      <c r="W28" s="823"/>
      <c r="X28" s="823"/>
      <c r="Y28" s="823"/>
      <c r="Z28" s="823"/>
      <c r="AA28" s="823">
        <v>7</v>
      </c>
      <c r="AB28" s="823"/>
      <c r="AC28" s="823"/>
      <c r="AD28" s="823"/>
      <c r="AE28" s="824"/>
      <c r="AF28" s="825">
        <v>7</v>
      </c>
      <c r="AG28" s="823"/>
      <c r="AH28" s="823"/>
      <c r="AI28" s="823"/>
      <c r="AJ28" s="826"/>
      <c r="AK28" s="827">
        <v>21</v>
      </c>
      <c r="AL28" s="828"/>
      <c r="AM28" s="828"/>
      <c r="AN28" s="828"/>
      <c r="AO28" s="828"/>
      <c r="AP28" s="828" t="s">
        <v>571</v>
      </c>
      <c r="AQ28" s="828"/>
      <c r="AR28" s="828"/>
      <c r="AS28" s="828"/>
      <c r="AT28" s="828"/>
      <c r="AU28" s="828" t="s">
        <v>571</v>
      </c>
      <c r="AV28" s="828"/>
      <c r="AW28" s="828"/>
      <c r="AX28" s="828"/>
      <c r="AY28" s="828"/>
      <c r="AZ28" s="829" t="s">
        <v>572</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403</v>
      </c>
      <c r="C29" s="781"/>
      <c r="D29" s="781"/>
      <c r="E29" s="781"/>
      <c r="F29" s="781"/>
      <c r="G29" s="781"/>
      <c r="H29" s="781"/>
      <c r="I29" s="781"/>
      <c r="J29" s="781"/>
      <c r="K29" s="781"/>
      <c r="L29" s="781"/>
      <c r="M29" s="781"/>
      <c r="N29" s="781"/>
      <c r="O29" s="781"/>
      <c r="P29" s="782"/>
      <c r="Q29" s="783">
        <v>190</v>
      </c>
      <c r="R29" s="784"/>
      <c r="S29" s="784"/>
      <c r="T29" s="784"/>
      <c r="U29" s="784"/>
      <c r="V29" s="784">
        <v>180</v>
      </c>
      <c r="W29" s="784"/>
      <c r="X29" s="784"/>
      <c r="Y29" s="784"/>
      <c r="Z29" s="784"/>
      <c r="AA29" s="784">
        <v>9</v>
      </c>
      <c r="AB29" s="784"/>
      <c r="AC29" s="784"/>
      <c r="AD29" s="784"/>
      <c r="AE29" s="785"/>
      <c r="AF29" s="786">
        <v>9</v>
      </c>
      <c r="AG29" s="787"/>
      <c r="AH29" s="787"/>
      <c r="AI29" s="787"/>
      <c r="AJ29" s="788"/>
      <c r="AK29" s="832">
        <v>36</v>
      </c>
      <c r="AL29" s="833"/>
      <c r="AM29" s="833"/>
      <c r="AN29" s="833"/>
      <c r="AO29" s="833"/>
      <c r="AP29" s="784" t="s">
        <v>571</v>
      </c>
      <c r="AQ29" s="784"/>
      <c r="AR29" s="784"/>
      <c r="AS29" s="784"/>
      <c r="AT29" s="784"/>
      <c r="AU29" s="784" t="s">
        <v>571</v>
      </c>
      <c r="AV29" s="784"/>
      <c r="AW29" s="784"/>
      <c r="AX29" s="784"/>
      <c r="AY29" s="784"/>
      <c r="AZ29" s="784" t="s">
        <v>571</v>
      </c>
      <c r="BA29" s="784"/>
      <c r="BB29" s="784"/>
      <c r="BC29" s="784"/>
      <c r="BD29" s="784"/>
      <c r="BE29" s="830"/>
      <c r="BF29" s="830"/>
      <c r="BG29" s="830"/>
      <c r="BH29" s="830"/>
      <c r="BI29" s="831"/>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404</v>
      </c>
      <c r="C30" s="781"/>
      <c r="D30" s="781"/>
      <c r="E30" s="781"/>
      <c r="F30" s="781"/>
      <c r="G30" s="781"/>
      <c r="H30" s="781"/>
      <c r="I30" s="781"/>
      <c r="J30" s="781"/>
      <c r="K30" s="781"/>
      <c r="L30" s="781"/>
      <c r="M30" s="781"/>
      <c r="N30" s="781"/>
      <c r="O30" s="781"/>
      <c r="P30" s="782"/>
      <c r="Q30" s="783">
        <v>22</v>
      </c>
      <c r="R30" s="784"/>
      <c r="S30" s="784"/>
      <c r="T30" s="784"/>
      <c r="U30" s="784"/>
      <c r="V30" s="784">
        <v>22</v>
      </c>
      <c r="W30" s="784"/>
      <c r="X30" s="784"/>
      <c r="Y30" s="784"/>
      <c r="Z30" s="784"/>
      <c r="AA30" s="784" t="s">
        <v>571</v>
      </c>
      <c r="AB30" s="784"/>
      <c r="AC30" s="784"/>
      <c r="AD30" s="784"/>
      <c r="AE30" s="785"/>
      <c r="AF30" s="786">
        <v>0</v>
      </c>
      <c r="AG30" s="787"/>
      <c r="AH30" s="787"/>
      <c r="AI30" s="787"/>
      <c r="AJ30" s="788"/>
      <c r="AK30" s="832">
        <v>7</v>
      </c>
      <c r="AL30" s="833"/>
      <c r="AM30" s="833"/>
      <c r="AN30" s="833"/>
      <c r="AO30" s="833"/>
      <c r="AP30" s="784" t="s">
        <v>571</v>
      </c>
      <c r="AQ30" s="784"/>
      <c r="AR30" s="784"/>
      <c r="AS30" s="784"/>
      <c r="AT30" s="784"/>
      <c r="AU30" s="784" t="s">
        <v>571</v>
      </c>
      <c r="AV30" s="784"/>
      <c r="AW30" s="784"/>
      <c r="AX30" s="784"/>
      <c r="AY30" s="784"/>
      <c r="AZ30" s="784" t="s">
        <v>571</v>
      </c>
      <c r="BA30" s="784"/>
      <c r="BB30" s="784"/>
      <c r="BC30" s="784"/>
      <c r="BD30" s="784"/>
      <c r="BE30" s="830"/>
      <c r="BF30" s="830"/>
      <c r="BG30" s="830"/>
      <c r="BH30" s="830"/>
      <c r="BI30" s="831"/>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405</v>
      </c>
      <c r="C31" s="781"/>
      <c r="D31" s="781"/>
      <c r="E31" s="781"/>
      <c r="F31" s="781"/>
      <c r="G31" s="781"/>
      <c r="H31" s="781"/>
      <c r="I31" s="781"/>
      <c r="J31" s="781"/>
      <c r="K31" s="781"/>
      <c r="L31" s="781"/>
      <c r="M31" s="781"/>
      <c r="N31" s="781"/>
      <c r="O31" s="781"/>
      <c r="P31" s="782"/>
      <c r="Q31" s="783" t="s">
        <v>571</v>
      </c>
      <c r="R31" s="784"/>
      <c r="S31" s="784"/>
      <c r="T31" s="784"/>
      <c r="U31" s="784"/>
      <c r="V31" s="784" t="s">
        <v>571</v>
      </c>
      <c r="W31" s="784"/>
      <c r="X31" s="784"/>
      <c r="Y31" s="784"/>
      <c r="Z31" s="784"/>
      <c r="AA31" s="784" t="s">
        <v>571</v>
      </c>
      <c r="AB31" s="784"/>
      <c r="AC31" s="784"/>
      <c r="AD31" s="784"/>
      <c r="AE31" s="785"/>
      <c r="AF31" s="786">
        <v>1</v>
      </c>
      <c r="AG31" s="787"/>
      <c r="AH31" s="787"/>
      <c r="AI31" s="787"/>
      <c r="AJ31" s="788"/>
      <c r="AK31" s="832">
        <v>109</v>
      </c>
      <c r="AL31" s="833"/>
      <c r="AM31" s="833"/>
      <c r="AN31" s="833"/>
      <c r="AO31" s="833"/>
      <c r="AP31" s="833">
        <v>729</v>
      </c>
      <c r="AQ31" s="833"/>
      <c r="AR31" s="833"/>
      <c r="AS31" s="833"/>
      <c r="AT31" s="833"/>
      <c r="AU31" s="833">
        <v>602</v>
      </c>
      <c r="AV31" s="833"/>
      <c r="AW31" s="833"/>
      <c r="AX31" s="833"/>
      <c r="AY31" s="833"/>
      <c r="AZ31" s="834" t="s">
        <v>572</v>
      </c>
      <c r="BA31" s="834"/>
      <c r="BB31" s="834"/>
      <c r="BC31" s="834"/>
      <c r="BD31" s="834"/>
      <c r="BE31" s="830" t="s">
        <v>406</v>
      </c>
      <c r="BF31" s="830"/>
      <c r="BG31" s="830"/>
      <c r="BH31" s="830"/>
      <c r="BI31" s="831"/>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407</v>
      </c>
      <c r="C32" s="781"/>
      <c r="D32" s="781"/>
      <c r="E32" s="781"/>
      <c r="F32" s="781"/>
      <c r="G32" s="781"/>
      <c r="H32" s="781"/>
      <c r="I32" s="781"/>
      <c r="J32" s="781"/>
      <c r="K32" s="781"/>
      <c r="L32" s="781"/>
      <c r="M32" s="781"/>
      <c r="N32" s="781"/>
      <c r="O32" s="781"/>
      <c r="P32" s="782"/>
      <c r="Q32" s="783" t="s">
        <v>571</v>
      </c>
      <c r="R32" s="784"/>
      <c r="S32" s="784"/>
      <c r="T32" s="784"/>
      <c r="U32" s="784"/>
      <c r="V32" s="784" t="s">
        <v>571</v>
      </c>
      <c r="W32" s="784"/>
      <c r="X32" s="784"/>
      <c r="Y32" s="784"/>
      <c r="Z32" s="784"/>
      <c r="AA32" s="784" t="s">
        <v>571</v>
      </c>
      <c r="AB32" s="784"/>
      <c r="AC32" s="784"/>
      <c r="AD32" s="784"/>
      <c r="AE32" s="785"/>
      <c r="AF32" s="786">
        <v>1</v>
      </c>
      <c r="AG32" s="787"/>
      <c r="AH32" s="787"/>
      <c r="AI32" s="787"/>
      <c r="AJ32" s="788"/>
      <c r="AK32" s="832">
        <v>68</v>
      </c>
      <c r="AL32" s="833"/>
      <c r="AM32" s="833"/>
      <c r="AN32" s="833"/>
      <c r="AO32" s="833"/>
      <c r="AP32" s="833">
        <v>449</v>
      </c>
      <c r="AQ32" s="833"/>
      <c r="AR32" s="833"/>
      <c r="AS32" s="833"/>
      <c r="AT32" s="833"/>
      <c r="AU32" s="833">
        <v>388</v>
      </c>
      <c r="AV32" s="833"/>
      <c r="AW32" s="833"/>
      <c r="AX32" s="833"/>
      <c r="AY32" s="833"/>
      <c r="AZ32" s="834" t="s">
        <v>572</v>
      </c>
      <c r="BA32" s="834"/>
      <c r="BB32" s="834"/>
      <c r="BC32" s="834"/>
      <c r="BD32" s="834"/>
      <c r="BE32" s="830" t="s">
        <v>406</v>
      </c>
      <c r="BF32" s="830"/>
      <c r="BG32" s="830"/>
      <c r="BH32" s="830"/>
      <c r="BI32" s="831"/>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33"/>
      <c r="AM33" s="833"/>
      <c r="AN33" s="833"/>
      <c r="AO33" s="833"/>
      <c r="AP33" s="833"/>
      <c r="AQ33" s="833"/>
      <c r="AR33" s="833"/>
      <c r="AS33" s="833"/>
      <c r="AT33" s="833"/>
      <c r="AU33" s="833"/>
      <c r="AV33" s="833"/>
      <c r="AW33" s="833"/>
      <c r="AX33" s="833"/>
      <c r="AY33" s="833"/>
      <c r="AZ33" s="834"/>
      <c r="BA33" s="834"/>
      <c r="BB33" s="834"/>
      <c r="BC33" s="834"/>
      <c r="BD33" s="834"/>
      <c r="BE33" s="830"/>
      <c r="BF33" s="830"/>
      <c r="BG33" s="830"/>
      <c r="BH33" s="830"/>
      <c r="BI33" s="831"/>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3"/>
      <c r="AM34" s="833"/>
      <c r="AN34" s="833"/>
      <c r="AO34" s="833"/>
      <c r="AP34" s="833"/>
      <c r="AQ34" s="833"/>
      <c r="AR34" s="833"/>
      <c r="AS34" s="833"/>
      <c r="AT34" s="833"/>
      <c r="AU34" s="833"/>
      <c r="AV34" s="833"/>
      <c r="AW34" s="833"/>
      <c r="AX34" s="833"/>
      <c r="AY34" s="833"/>
      <c r="AZ34" s="834"/>
      <c r="BA34" s="834"/>
      <c r="BB34" s="834"/>
      <c r="BC34" s="834"/>
      <c r="BD34" s="834"/>
      <c r="BE34" s="830"/>
      <c r="BF34" s="830"/>
      <c r="BG34" s="830"/>
      <c r="BH34" s="830"/>
      <c r="BI34" s="831"/>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3"/>
      <c r="AM35" s="833"/>
      <c r="AN35" s="833"/>
      <c r="AO35" s="833"/>
      <c r="AP35" s="833"/>
      <c r="AQ35" s="833"/>
      <c r="AR35" s="833"/>
      <c r="AS35" s="833"/>
      <c r="AT35" s="833"/>
      <c r="AU35" s="833"/>
      <c r="AV35" s="833"/>
      <c r="AW35" s="833"/>
      <c r="AX35" s="833"/>
      <c r="AY35" s="833"/>
      <c r="AZ35" s="834"/>
      <c r="BA35" s="834"/>
      <c r="BB35" s="834"/>
      <c r="BC35" s="834"/>
      <c r="BD35" s="834"/>
      <c r="BE35" s="830"/>
      <c r="BF35" s="830"/>
      <c r="BG35" s="830"/>
      <c r="BH35" s="830"/>
      <c r="BI35" s="831"/>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3"/>
      <c r="AM36" s="833"/>
      <c r="AN36" s="833"/>
      <c r="AO36" s="833"/>
      <c r="AP36" s="833"/>
      <c r="AQ36" s="833"/>
      <c r="AR36" s="833"/>
      <c r="AS36" s="833"/>
      <c r="AT36" s="833"/>
      <c r="AU36" s="833"/>
      <c r="AV36" s="833"/>
      <c r="AW36" s="833"/>
      <c r="AX36" s="833"/>
      <c r="AY36" s="833"/>
      <c r="AZ36" s="834"/>
      <c r="BA36" s="834"/>
      <c r="BB36" s="834"/>
      <c r="BC36" s="834"/>
      <c r="BD36" s="834"/>
      <c r="BE36" s="830"/>
      <c r="BF36" s="830"/>
      <c r="BG36" s="830"/>
      <c r="BH36" s="830"/>
      <c r="BI36" s="831"/>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3"/>
      <c r="AM37" s="833"/>
      <c r="AN37" s="833"/>
      <c r="AO37" s="833"/>
      <c r="AP37" s="833"/>
      <c r="AQ37" s="833"/>
      <c r="AR37" s="833"/>
      <c r="AS37" s="833"/>
      <c r="AT37" s="833"/>
      <c r="AU37" s="833"/>
      <c r="AV37" s="833"/>
      <c r="AW37" s="833"/>
      <c r="AX37" s="833"/>
      <c r="AY37" s="833"/>
      <c r="AZ37" s="834"/>
      <c r="BA37" s="834"/>
      <c r="BB37" s="834"/>
      <c r="BC37" s="834"/>
      <c r="BD37" s="834"/>
      <c r="BE37" s="830"/>
      <c r="BF37" s="830"/>
      <c r="BG37" s="830"/>
      <c r="BH37" s="830"/>
      <c r="BI37" s="831"/>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3"/>
      <c r="AM38" s="833"/>
      <c r="AN38" s="833"/>
      <c r="AO38" s="833"/>
      <c r="AP38" s="833"/>
      <c r="AQ38" s="833"/>
      <c r="AR38" s="833"/>
      <c r="AS38" s="833"/>
      <c r="AT38" s="833"/>
      <c r="AU38" s="833"/>
      <c r="AV38" s="833"/>
      <c r="AW38" s="833"/>
      <c r="AX38" s="833"/>
      <c r="AY38" s="833"/>
      <c r="AZ38" s="834"/>
      <c r="BA38" s="834"/>
      <c r="BB38" s="834"/>
      <c r="BC38" s="834"/>
      <c r="BD38" s="834"/>
      <c r="BE38" s="830"/>
      <c r="BF38" s="830"/>
      <c r="BG38" s="830"/>
      <c r="BH38" s="830"/>
      <c r="BI38" s="831"/>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3"/>
      <c r="AM39" s="833"/>
      <c r="AN39" s="833"/>
      <c r="AO39" s="833"/>
      <c r="AP39" s="833"/>
      <c r="AQ39" s="833"/>
      <c r="AR39" s="833"/>
      <c r="AS39" s="833"/>
      <c r="AT39" s="833"/>
      <c r="AU39" s="833"/>
      <c r="AV39" s="833"/>
      <c r="AW39" s="833"/>
      <c r="AX39" s="833"/>
      <c r="AY39" s="833"/>
      <c r="AZ39" s="834"/>
      <c r="BA39" s="834"/>
      <c r="BB39" s="834"/>
      <c r="BC39" s="834"/>
      <c r="BD39" s="834"/>
      <c r="BE39" s="830"/>
      <c r="BF39" s="830"/>
      <c r="BG39" s="830"/>
      <c r="BH39" s="830"/>
      <c r="BI39" s="831"/>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3"/>
      <c r="AM40" s="833"/>
      <c r="AN40" s="833"/>
      <c r="AO40" s="833"/>
      <c r="AP40" s="833"/>
      <c r="AQ40" s="833"/>
      <c r="AR40" s="833"/>
      <c r="AS40" s="833"/>
      <c r="AT40" s="833"/>
      <c r="AU40" s="833"/>
      <c r="AV40" s="833"/>
      <c r="AW40" s="833"/>
      <c r="AX40" s="833"/>
      <c r="AY40" s="833"/>
      <c r="AZ40" s="834"/>
      <c r="BA40" s="834"/>
      <c r="BB40" s="834"/>
      <c r="BC40" s="834"/>
      <c r="BD40" s="834"/>
      <c r="BE40" s="830"/>
      <c r="BF40" s="830"/>
      <c r="BG40" s="830"/>
      <c r="BH40" s="830"/>
      <c r="BI40" s="831"/>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3"/>
      <c r="AM41" s="833"/>
      <c r="AN41" s="833"/>
      <c r="AO41" s="833"/>
      <c r="AP41" s="833"/>
      <c r="AQ41" s="833"/>
      <c r="AR41" s="833"/>
      <c r="AS41" s="833"/>
      <c r="AT41" s="833"/>
      <c r="AU41" s="833"/>
      <c r="AV41" s="833"/>
      <c r="AW41" s="833"/>
      <c r="AX41" s="833"/>
      <c r="AY41" s="833"/>
      <c r="AZ41" s="834"/>
      <c r="BA41" s="834"/>
      <c r="BB41" s="834"/>
      <c r="BC41" s="834"/>
      <c r="BD41" s="834"/>
      <c r="BE41" s="830"/>
      <c r="BF41" s="830"/>
      <c r="BG41" s="830"/>
      <c r="BH41" s="830"/>
      <c r="BI41" s="831"/>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3"/>
      <c r="AM42" s="833"/>
      <c r="AN42" s="833"/>
      <c r="AO42" s="833"/>
      <c r="AP42" s="833"/>
      <c r="AQ42" s="833"/>
      <c r="AR42" s="833"/>
      <c r="AS42" s="833"/>
      <c r="AT42" s="833"/>
      <c r="AU42" s="833"/>
      <c r="AV42" s="833"/>
      <c r="AW42" s="833"/>
      <c r="AX42" s="833"/>
      <c r="AY42" s="833"/>
      <c r="AZ42" s="834"/>
      <c r="BA42" s="834"/>
      <c r="BB42" s="834"/>
      <c r="BC42" s="834"/>
      <c r="BD42" s="834"/>
      <c r="BE42" s="830"/>
      <c r="BF42" s="830"/>
      <c r="BG42" s="830"/>
      <c r="BH42" s="830"/>
      <c r="BI42" s="831"/>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3"/>
      <c r="AM43" s="833"/>
      <c r="AN43" s="833"/>
      <c r="AO43" s="833"/>
      <c r="AP43" s="833"/>
      <c r="AQ43" s="833"/>
      <c r="AR43" s="833"/>
      <c r="AS43" s="833"/>
      <c r="AT43" s="833"/>
      <c r="AU43" s="833"/>
      <c r="AV43" s="833"/>
      <c r="AW43" s="833"/>
      <c r="AX43" s="833"/>
      <c r="AY43" s="833"/>
      <c r="AZ43" s="834"/>
      <c r="BA43" s="834"/>
      <c r="BB43" s="834"/>
      <c r="BC43" s="834"/>
      <c r="BD43" s="834"/>
      <c r="BE43" s="830"/>
      <c r="BF43" s="830"/>
      <c r="BG43" s="830"/>
      <c r="BH43" s="830"/>
      <c r="BI43" s="831"/>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3"/>
      <c r="AM44" s="833"/>
      <c r="AN44" s="833"/>
      <c r="AO44" s="833"/>
      <c r="AP44" s="833"/>
      <c r="AQ44" s="833"/>
      <c r="AR44" s="833"/>
      <c r="AS44" s="833"/>
      <c r="AT44" s="833"/>
      <c r="AU44" s="833"/>
      <c r="AV44" s="833"/>
      <c r="AW44" s="833"/>
      <c r="AX44" s="833"/>
      <c r="AY44" s="833"/>
      <c r="AZ44" s="834"/>
      <c r="BA44" s="834"/>
      <c r="BB44" s="834"/>
      <c r="BC44" s="834"/>
      <c r="BD44" s="834"/>
      <c r="BE44" s="830"/>
      <c r="BF44" s="830"/>
      <c r="BG44" s="830"/>
      <c r="BH44" s="830"/>
      <c r="BI44" s="831"/>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3"/>
      <c r="AM45" s="833"/>
      <c r="AN45" s="833"/>
      <c r="AO45" s="833"/>
      <c r="AP45" s="833"/>
      <c r="AQ45" s="833"/>
      <c r="AR45" s="833"/>
      <c r="AS45" s="833"/>
      <c r="AT45" s="833"/>
      <c r="AU45" s="833"/>
      <c r="AV45" s="833"/>
      <c r="AW45" s="833"/>
      <c r="AX45" s="833"/>
      <c r="AY45" s="833"/>
      <c r="AZ45" s="834"/>
      <c r="BA45" s="834"/>
      <c r="BB45" s="834"/>
      <c r="BC45" s="834"/>
      <c r="BD45" s="834"/>
      <c r="BE45" s="830"/>
      <c r="BF45" s="830"/>
      <c r="BG45" s="830"/>
      <c r="BH45" s="830"/>
      <c r="BI45" s="831"/>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3"/>
      <c r="AM46" s="833"/>
      <c r="AN46" s="833"/>
      <c r="AO46" s="833"/>
      <c r="AP46" s="833"/>
      <c r="AQ46" s="833"/>
      <c r="AR46" s="833"/>
      <c r="AS46" s="833"/>
      <c r="AT46" s="833"/>
      <c r="AU46" s="833"/>
      <c r="AV46" s="833"/>
      <c r="AW46" s="833"/>
      <c r="AX46" s="833"/>
      <c r="AY46" s="833"/>
      <c r="AZ46" s="834"/>
      <c r="BA46" s="834"/>
      <c r="BB46" s="834"/>
      <c r="BC46" s="834"/>
      <c r="BD46" s="834"/>
      <c r="BE46" s="830"/>
      <c r="BF46" s="830"/>
      <c r="BG46" s="830"/>
      <c r="BH46" s="830"/>
      <c r="BI46" s="831"/>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3"/>
      <c r="AM47" s="833"/>
      <c r="AN47" s="833"/>
      <c r="AO47" s="833"/>
      <c r="AP47" s="833"/>
      <c r="AQ47" s="833"/>
      <c r="AR47" s="833"/>
      <c r="AS47" s="833"/>
      <c r="AT47" s="833"/>
      <c r="AU47" s="833"/>
      <c r="AV47" s="833"/>
      <c r="AW47" s="833"/>
      <c r="AX47" s="833"/>
      <c r="AY47" s="833"/>
      <c r="AZ47" s="834"/>
      <c r="BA47" s="834"/>
      <c r="BB47" s="834"/>
      <c r="BC47" s="834"/>
      <c r="BD47" s="834"/>
      <c r="BE47" s="830"/>
      <c r="BF47" s="830"/>
      <c r="BG47" s="830"/>
      <c r="BH47" s="830"/>
      <c r="BI47" s="831"/>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3"/>
      <c r="AM48" s="833"/>
      <c r="AN48" s="833"/>
      <c r="AO48" s="833"/>
      <c r="AP48" s="833"/>
      <c r="AQ48" s="833"/>
      <c r="AR48" s="833"/>
      <c r="AS48" s="833"/>
      <c r="AT48" s="833"/>
      <c r="AU48" s="833"/>
      <c r="AV48" s="833"/>
      <c r="AW48" s="833"/>
      <c r="AX48" s="833"/>
      <c r="AY48" s="833"/>
      <c r="AZ48" s="834"/>
      <c r="BA48" s="834"/>
      <c r="BB48" s="834"/>
      <c r="BC48" s="834"/>
      <c r="BD48" s="834"/>
      <c r="BE48" s="830"/>
      <c r="BF48" s="830"/>
      <c r="BG48" s="830"/>
      <c r="BH48" s="830"/>
      <c r="BI48" s="831"/>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3"/>
      <c r="AM49" s="833"/>
      <c r="AN49" s="833"/>
      <c r="AO49" s="833"/>
      <c r="AP49" s="833"/>
      <c r="AQ49" s="833"/>
      <c r="AR49" s="833"/>
      <c r="AS49" s="833"/>
      <c r="AT49" s="833"/>
      <c r="AU49" s="833"/>
      <c r="AV49" s="833"/>
      <c r="AW49" s="833"/>
      <c r="AX49" s="833"/>
      <c r="AY49" s="833"/>
      <c r="AZ49" s="834"/>
      <c r="BA49" s="834"/>
      <c r="BB49" s="834"/>
      <c r="BC49" s="834"/>
      <c r="BD49" s="834"/>
      <c r="BE49" s="830"/>
      <c r="BF49" s="830"/>
      <c r="BG49" s="830"/>
      <c r="BH49" s="830"/>
      <c r="BI49" s="831"/>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0"/>
      <c r="BF50" s="830"/>
      <c r="BG50" s="830"/>
      <c r="BH50" s="830"/>
      <c r="BI50" s="831"/>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0"/>
      <c r="BF51" s="830"/>
      <c r="BG51" s="830"/>
      <c r="BH51" s="830"/>
      <c r="BI51" s="831"/>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0"/>
      <c r="BF52" s="830"/>
      <c r="BG52" s="830"/>
      <c r="BH52" s="830"/>
      <c r="BI52" s="831"/>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0"/>
      <c r="BF53" s="830"/>
      <c r="BG53" s="830"/>
      <c r="BH53" s="830"/>
      <c r="BI53" s="831"/>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0"/>
      <c r="BF54" s="830"/>
      <c r="BG54" s="830"/>
      <c r="BH54" s="830"/>
      <c r="BI54" s="831"/>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0"/>
      <c r="BF55" s="830"/>
      <c r="BG55" s="830"/>
      <c r="BH55" s="830"/>
      <c r="BI55" s="831"/>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0"/>
      <c r="BF56" s="830"/>
      <c r="BG56" s="830"/>
      <c r="BH56" s="830"/>
      <c r="BI56" s="831"/>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0"/>
      <c r="BF57" s="830"/>
      <c r="BG57" s="830"/>
      <c r="BH57" s="830"/>
      <c r="BI57" s="831"/>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0"/>
      <c r="BF58" s="830"/>
      <c r="BG58" s="830"/>
      <c r="BH58" s="830"/>
      <c r="BI58" s="831"/>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0"/>
      <c r="BF59" s="830"/>
      <c r="BG59" s="830"/>
      <c r="BH59" s="830"/>
      <c r="BI59" s="831"/>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0"/>
      <c r="BF60" s="830"/>
      <c r="BG60" s="830"/>
      <c r="BH60" s="830"/>
      <c r="BI60" s="831"/>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0"/>
      <c r="BF61" s="830"/>
      <c r="BG61" s="830"/>
      <c r="BH61" s="830"/>
      <c r="BI61" s="831"/>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0"/>
      <c r="BF62" s="830"/>
      <c r="BG62" s="830"/>
      <c r="BH62" s="830"/>
      <c r="BI62" s="831"/>
      <c r="BJ62" s="847" t="s">
        <v>408</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390</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v>
      </c>
      <c r="AG63" s="844"/>
      <c r="AH63" s="844"/>
      <c r="AI63" s="844"/>
      <c r="AJ63" s="845"/>
      <c r="AK63" s="846"/>
      <c r="AL63" s="841"/>
      <c r="AM63" s="841"/>
      <c r="AN63" s="841"/>
      <c r="AO63" s="841"/>
      <c r="AP63" s="844">
        <v>1178</v>
      </c>
      <c r="AQ63" s="844"/>
      <c r="AR63" s="844"/>
      <c r="AS63" s="844"/>
      <c r="AT63" s="844"/>
      <c r="AU63" s="844">
        <v>990</v>
      </c>
      <c r="AV63" s="844"/>
      <c r="AW63" s="844"/>
      <c r="AX63" s="844"/>
      <c r="AY63" s="844"/>
      <c r="AZ63" s="848"/>
      <c r="BA63" s="848"/>
      <c r="BB63" s="848"/>
      <c r="BC63" s="848"/>
      <c r="BD63" s="848"/>
      <c r="BE63" s="849"/>
      <c r="BF63" s="849"/>
      <c r="BG63" s="849"/>
      <c r="BH63" s="849"/>
      <c r="BI63" s="850"/>
      <c r="BJ63" s="851" t="s">
        <v>410</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414</v>
      </c>
      <c r="W66" s="734"/>
      <c r="X66" s="734"/>
      <c r="Y66" s="734"/>
      <c r="Z66" s="735"/>
      <c r="AA66" s="733" t="s">
        <v>415</v>
      </c>
      <c r="AB66" s="734"/>
      <c r="AC66" s="734"/>
      <c r="AD66" s="734"/>
      <c r="AE66" s="735"/>
      <c r="AF66" s="854" t="s">
        <v>416</v>
      </c>
      <c r="AG66" s="815"/>
      <c r="AH66" s="815"/>
      <c r="AI66" s="815"/>
      <c r="AJ66" s="855"/>
      <c r="AK66" s="733" t="s">
        <v>417</v>
      </c>
      <c r="AL66" s="728"/>
      <c r="AM66" s="728"/>
      <c r="AN66" s="728"/>
      <c r="AO66" s="729"/>
      <c r="AP66" s="733" t="s">
        <v>399</v>
      </c>
      <c r="AQ66" s="734"/>
      <c r="AR66" s="734"/>
      <c r="AS66" s="734"/>
      <c r="AT66" s="735"/>
      <c r="AU66" s="733" t="s">
        <v>418</v>
      </c>
      <c r="AV66" s="734"/>
      <c r="AW66" s="734"/>
      <c r="AX66" s="734"/>
      <c r="AY66" s="735"/>
      <c r="AZ66" s="733" t="s">
        <v>378</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573</v>
      </c>
      <c r="C68" s="870"/>
      <c r="D68" s="870"/>
      <c r="E68" s="870"/>
      <c r="F68" s="870"/>
      <c r="G68" s="870"/>
      <c r="H68" s="870"/>
      <c r="I68" s="870"/>
      <c r="J68" s="870"/>
      <c r="K68" s="870"/>
      <c r="L68" s="870"/>
      <c r="M68" s="870"/>
      <c r="N68" s="870"/>
      <c r="O68" s="870"/>
      <c r="P68" s="871"/>
      <c r="Q68" s="872">
        <v>972</v>
      </c>
      <c r="R68" s="866"/>
      <c r="S68" s="866"/>
      <c r="T68" s="866"/>
      <c r="U68" s="866"/>
      <c r="V68" s="866">
        <v>952</v>
      </c>
      <c r="W68" s="866"/>
      <c r="X68" s="866"/>
      <c r="Y68" s="866"/>
      <c r="Z68" s="866"/>
      <c r="AA68" s="866">
        <v>20</v>
      </c>
      <c r="AB68" s="866"/>
      <c r="AC68" s="866"/>
      <c r="AD68" s="866"/>
      <c r="AE68" s="866"/>
      <c r="AF68" s="866">
        <v>20</v>
      </c>
      <c r="AG68" s="866"/>
      <c r="AH68" s="866"/>
      <c r="AI68" s="866"/>
      <c r="AJ68" s="866"/>
      <c r="AK68" s="866" t="s">
        <v>571</v>
      </c>
      <c r="AL68" s="866"/>
      <c r="AM68" s="866"/>
      <c r="AN68" s="866"/>
      <c r="AO68" s="866"/>
      <c r="AP68" s="866" t="s">
        <v>571</v>
      </c>
      <c r="AQ68" s="866"/>
      <c r="AR68" s="866"/>
      <c r="AS68" s="866"/>
      <c r="AT68" s="866"/>
      <c r="AU68" s="866" t="s">
        <v>571</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574</v>
      </c>
      <c r="C69" s="874"/>
      <c r="D69" s="874"/>
      <c r="E69" s="874"/>
      <c r="F69" s="874"/>
      <c r="G69" s="874"/>
      <c r="H69" s="874"/>
      <c r="I69" s="874"/>
      <c r="J69" s="874"/>
      <c r="K69" s="874"/>
      <c r="L69" s="874"/>
      <c r="M69" s="874"/>
      <c r="N69" s="874"/>
      <c r="O69" s="874"/>
      <c r="P69" s="875"/>
      <c r="Q69" s="876">
        <v>980</v>
      </c>
      <c r="R69" s="833"/>
      <c r="S69" s="833"/>
      <c r="T69" s="833"/>
      <c r="U69" s="833"/>
      <c r="V69" s="833">
        <v>943</v>
      </c>
      <c r="W69" s="833"/>
      <c r="X69" s="833"/>
      <c r="Y69" s="833"/>
      <c r="Z69" s="833"/>
      <c r="AA69" s="833">
        <v>37</v>
      </c>
      <c r="AB69" s="833"/>
      <c r="AC69" s="833"/>
      <c r="AD69" s="833"/>
      <c r="AE69" s="833"/>
      <c r="AF69" s="833">
        <v>37</v>
      </c>
      <c r="AG69" s="833"/>
      <c r="AH69" s="833"/>
      <c r="AI69" s="833"/>
      <c r="AJ69" s="833"/>
      <c r="AK69" s="833" t="s">
        <v>571</v>
      </c>
      <c r="AL69" s="833"/>
      <c r="AM69" s="833"/>
      <c r="AN69" s="833"/>
      <c r="AO69" s="833"/>
      <c r="AP69" s="833">
        <v>23</v>
      </c>
      <c r="AQ69" s="833"/>
      <c r="AR69" s="833"/>
      <c r="AS69" s="833"/>
      <c r="AT69" s="833"/>
      <c r="AU69" s="833" t="s">
        <v>571</v>
      </c>
      <c r="AV69" s="833"/>
      <c r="AW69" s="833"/>
      <c r="AX69" s="833"/>
      <c r="AY69" s="833"/>
      <c r="AZ69" s="830"/>
      <c r="BA69" s="830"/>
      <c r="BB69" s="830"/>
      <c r="BC69" s="830"/>
      <c r="BD69" s="831"/>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c r="C70" s="874"/>
      <c r="D70" s="874"/>
      <c r="E70" s="874"/>
      <c r="F70" s="874"/>
      <c r="G70" s="874"/>
      <c r="H70" s="874"/>
      <c r="I70" s="874"/>
      <c r="J70" s="874"/>
      <c r="K70" s="874"/>
      <c r="L70" s="874"/>
      <c r="M70" s="874"/>
      <c r="N70" s="874"/>
      <c r="O70" s="874"/>
      <c r="P70" s="875"/>
      <c r="Q70" s="876"/>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3"/>
      <c r="AY70" s="833"/>
      <c r="AZ70" s="830"/>
      <c r="BA70" s="830"/>
      <c r="BB70" s="830"/>
      <c r="BC70" s="830"/>
      <c r="BD70" s="831"/>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c r="C71" s="874"/>
      <c r="D71" s="874"/>
      <c r="E71" s="874"/>
      <c r="F71" s="874"/>
      <c r="G71" s="874"/>
      <c r="H71" s="874"/>
      <c r="I71" s="874"/>
      <c r="J71" s="874"/>
      <c r="K71" s="874"/>
      <c r="L71" s="874"/>
      <c r="M71" s="874"/>
      <c r="N71" s="874"/>
      <c r="O71" s="874"/>
      <c r="P71" s="875"/>
      <c r="Q71" s="876"/>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30"/>
      <c r="BA71" s="830"/>
      <c r="BB71" s="830"/>
      <c r="BC71" s="830"/>
      <c r="BD71" s="831"/>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c r="C72" s="874"/>
      <c r="D72" s="874"/>
      <c r="E72" s="874"/>
      <c r="F72" s="874"/>
      <c r="G72" s="874"/>
      <c r="H72" s="874"/>
      <c r="I72" s="874"/>
      <c r="J72" s="874"/>
      <c r="K72" s="874"/>
      <c r="L72" s="874"/>
      <c r="M72" s="874"/>
      <c r="N72" s="874"/>
      <c r="O72" s="874"/>
      <c r="P72" s="875"/>
      <c r="Q72" s="876"/>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30"/>
      <c r="BA72" s="830"/>
      <c r="BB72" s="830"/>
      <c r="BC72" s="830"/>
      <c r="BD72" s="831"/>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c r="C73" s="874"/>
      <c r="D73" s="874"/>
      <c r="E73" s="874"/>
      <c r="F73" s="874"/>
      <c r="G73" s="874"/>
      <c r="H73" s="874"/>
      <c r="I73" s="874"/>
      <c r="J73" s="874"/>
      <c r="K73" s="874"/>
      <c r="L73" s="874"/>
      <c r="M73" s="874"/>
      <c r="N73" s="874"/>
      <c r="O73" s="874"/>
      <c r="P73" s="875"/>
      <c r="Q73" s="876"/>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30"/>
      <c r="BA73" s="830"/>
      <c r="BB73" s="830"/>
      <c r="BC73" s="830"/>
      <c r="BD73" s="831"/>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c r="C74" s="874"/>
      <c r="D74" s="874"/>
      <c r="E74" s="874"/>
      <c r="F74" s="874"/>
      <c r="G74" s="874"/>
      <c r="H74" s="874"/>
      <c r="I74" s="874"/>
      <c r="J74" s="874"/>
      <c r="K74" s="874"/>
      <c r="L74" s="874"/>
      <c r="M74" s="874"/>
      <c r="N74" s="874"/>
      <c r="O74" s="874"/>
      <c r="P74" s="875"/>
      <c r="Q74" s="876"/>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0"/>
      <c r="BA74" s="830"/>
      <c r="BB74" s="830"/>
      <c r="BC74" s="830"/>
      <c r="BD74" s="831"/>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c r="C75" s="874"/>
      <c r="D75" s="874"/>
      <c r="E75" s="874"/>
      <c r="F75" s="874"/>
      <c r="G75" s="874"/>
      <c r="H75" s="874"/>
      <c r="I75" s="874"/>
      <c r="J75" s="874"/>
      <c r="K75" s="874"/>
      <c r="L75" s="874"/>
      <c r="M75" s="874"/>
      <c r="N75" s="874"/>
      <c r="O75" s="874"/>
      <c r="P75" s="875"/>
      <c r="Q75" s="877"/>
      <c r="R75" s="878"/>
      <c r="S75" s="878"/>
      <c r="T75" s="878"/>
      <c r="U75" s="832"/>
      <c r="V75" s="879"/>
      <c r="W75" s="878"/>
      <c r="X75" s="878"/>
      <c r="Y75" s="878"/>
      <c r="Z75" s="832"/>
      <c r="AA75" s="879"/>
      <c r="AB75" s="878"/>
      <c r="AC75" s="878"/>
      <c r="AD75" s="878"/>
      <c r="AE75" s="832"/>
      <c r="AF75" s="879"/>
      <c r="AG75" s="878"/>
      <c r="AH75" s="878"/>
      <c r="AI75" s="878"/>
      <c r="AJ75" s="832"/>
      <c r="AK75" s="879"/>
      <c r="AL75" s="878"/>
      <c r="AM75" s="878"/>
      <c r="AN75" s="878"/>
      <c r="AO75" s="832"/>
      <c r="AP75" s="879"/>
      <c r="AQ75" s="878"/>
      <c r="AR75" s="878"/>
      <c r="AS75" s="878"/>
      <c r="AT75" s="832"/>
      <c r="AU75" s="879"/>
      <c r="AV75" s="878"/>
      <c r="AW75" s="878"/>
      <c r="AX75" s="878"/>
      <c r="AY75" s="832"/>
      <c r="AZ75" s="830"/>
      <c r="BA75" s="830"/>
      <c r="BB75" s="830"/>
      <c r="BC75" s="830"/>
      <c r="BD75" s="831"/>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c r="C76" s="874"/>
      <c r="D76" s="874"/>
      <c r="E76" s="874"/>
      <c r="F76" s="874"/>
      <c r="G76" s="874"/>
      <c r="H76" s="874"/>
      <c r="I76" s="874"/>
      <c r="J76" s="874"/>
      <c r="K76" s="874"/>
      <c r="L76" s="874"/>
      <c r="M76" s="874"/>
      <c r="N76" s="874"/>
      <c r="O76" s="874"/>
      <c r="P76" s="875"/>
      <c r="Q76" s="877"/>
      <c r="R76" s="878"/>
      <c r="S76" s="878"/>
      <c r="T76" s="878"/>
      <c r="U76" s="832"/>
      <c r="V76" s="879"/>
      <c r="W76" s="878"/>
      <c r="X76" s="878"/>
      <c r="Y76" s="878"/>
      <c r="Z76" s="832"/>
      <c r="AA76" s="879"/>
      <c r="AB76" s="878"/>
      <c r="AC76" s="878"/>
      <c r="AD76" s="878"/>
      <c r="AE76" s="832"/>
      <c r="AF76" s="879"/>
      <c r="AG76" s="878"/>
      <c r="AH76" s="878"/>
      <c r="AI76" s="878"/>
      <c r="AJ76" s="832"/>
      <c r="AK76" s="879"/>
      <c r="AL76" s="878"/>
      <c r="AM76" s="878"/>
      <c r="AN76" s="878"/>
      <c r="AO76" s="832"/>
      <c r="AP76" s="879"/>
      <c r="AQ76" s="878"/>
      <c r="AR76" s="878"/>
      <c r="AS76" s="878"/>
      <c r="AT76" s="832"/>
      <c r="AU76" s="879"/>
      <c r="AV76" s="878"/>
      <c r="AW76" s="878"/>
      <c r="AX76" s="878"/>
      <c r="AY76" s="832"/>
      <c r="AZ76" s="830"/>
      <c r="BA76" s="830"/>
      <c r="BB76" s="830"/>
      <c r="BC76" s="830"/>
      <c r="BD76" s="831"/>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c r="C77" s="874"/>
      <c r="D77" s="874"/>
      <c r="E77" s="874"/>
      <c r="F77" s="874"/>
      <c r="G77" s="874"/>
      <c r="H77" s="874"/>
      <c r="I77" s="874"/>
      <c r="J77" s="874"/>
      <c r="K77" s="874"/>
      <c r="L77" s="874"/>
      <c r="M77" s="874"/>
      <c r="N77" s="874"/>
      <c r="O77" s="874"/>
      <c r="P77" s="875"/>
      <c r="Q77" s="877"/>
      <c r="R77" s="878"/>
      <c r="S77" s="878"/>
      <c r="T77" s="878"/>
      <c r="U77" s="832"/>
      <c r="V77" s="879"/>
      <c r="W77" s="878"/>
      <c r="X77" s="878"/>
      <c r="Y77" s="878"/>
      <c r="Z77" s="832"/>
      <c r="AA77" s="879"/>
      <c r="AB77" s="878"/>
      <c r="AC77" s="878"/>
      <c r="AD77" s="878"/>
      <c r="AE77" s="832"/>
      <c r="AF77" s="879"/>
      <c r="AG77" s="878"/>
      <c r="AH77" s="878"/>
      <c r="AI77" s="878"/>
      <c r="AJ77" s="832"/>
      <c r="AK77" s="879"/>
      <c r="AL77" s="878"/>
      <c r="AM77" s="878"/>
      <c r="AN77" s="878"/>
      <c r="AO77" s="832"/>
      <c r="AP77" s="879"/>
      <c r="AQ77" s="878"/>
      <c r="AR77" s="878"/>
      <c r="AS77" s="878"/>
      <c r="AT77" s="832"/>
      <c r="AU77" s="879"/>
      <c r="AV77" s="878"/>
      <c r="AW77" s="878"/>
      <c r="AX77" s="878"/>
      <c r="AY77" s="832"/>
      <c r="AZ77" s="830"/>
      <c r="BA77" s="830"/>
      <c r="BB77" s="830"/>
      <c r="BC77" s="830"/>
      <c r="BD77" s="831"/>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0"/>
      <c r="BA78" s="830"/>
      <c r="BB78" s="830"/>
      <c r="BC78" s="830"/>
      <c r="BD78" s="831"/>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0"/>
      <c r="BA79" s="830"/>
      <c r="BB79" s="830"/>
      <c r="BC79" s="830"/>
      <c r="BD79" s="831"/>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0"/>
      <c r="BA80" s="830"/>
      <c r="BB80" s="830"/>
      <c r="BC80" s="830"/>
      <c r="BD80" s="831"/>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0"/>
      <c r="BA81" s="830"/>
      <c r="BB81" s="830"/>
      <c r="BC81" s="830"/>
      <c r="BD81" s="831"/>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0"/>
      <c r="BA82" s="830"/>
      <c r="BB82" s="830"/>
      <c r="BC82" s="830"/>
      <c r="BD82" s="831"/>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0"/>
      <c r="BA83" s="830"/>
      <c r="BB83" s="830"/>
      <c r="BC83" s="830"/>
      <c r="BD83" s="831"/>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0"/>
      <c r="BA84" s="830"/>
      <c r="BB84" s="830"/>
      <c r="BC84" s="830"/>
      <c r="BD84" s="831"/>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0"/>
      <c r="BA85" s="830"/>
      <c r="BB85" s="830"/>
      <c r="BC85" s="830"/>
      <c r="BD85" s="831"/>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0"/>
      <c r="BA86" s="830"/>
      <c r="BB86" s="830"/>
      <c r="BC86" s="830"/>
      <c r="BD86" s="831"/>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390</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v>
      </c>
      <c r="AG88" s="844"/>
      <c r="AH88" s="844"/>
      <c r="AI88" s="844"/>
      <c r="AJ88" s="844"/>
      <c r="AK88" s="841"/>
      <c r="AL88" s="841"/>
      <c r="AM88" s="841"/>
      <c r="AN88" s="841"/>
      <c r="AO88" s="841"/>
      <c r="AP88" s="844">
        <v>23</v>
      </c>
      <c r="AQ88" s="844"/>
      <c r="AR88" s="844"/>
      <c r="AS88" s="844"/>
      <c r="AT88" s="844"/>
      <c r="AU88" s="844" t="s">
        <v>571</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t="s">
        <v>571</v>
      </c>
      <c r="CX102" s="852"/>
      <c r="CY102" s="852"/>
      <c r="CZ102" s="852"/>
      <c r="DA102" s="891"/>
      <c r="DB102" s="890" t="s">
        <v>571</v>
      </c>
      <c r="DC102" s="852"/>
      <c r="DD102" s="852"/>
      <c r="DE102" s="852"/>
      <c r="DF102" s="891"/>
      <c r="DG102" s="890" t="s">
        <v>571</v>
      </c>
      <c r="DH102" s="852"/>
      <c r="DI102" s="852"/>
      <c r="DJ102" s="852"/>
      <c r="DK102" s="891"/>
      <c r="DL102" s="890" t="s">
        <v>571</v>
      </c>
      <c r="DM102" s="852"/>
      <c r="DN102" s="852"/>
      <c r="DO102" s="852"/>
      <c r="DP102" s="891"/>
      <c r="DQ102" s="890" t="s">
        <v>571</v>
      </c>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308</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308</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308</v>
      </c>
      <c r="DR109" s="893"/>
      <c r="DS109" s="893"/>
      <c r="DT109" s="893"/>
      <c r="DU109" s="894"/>
      <c r="DV109" s="892" t="s">
        <v>430</v>
      </c>
      <c r="DW109" s="893"/>
      <c r="DX109" s="893"/>
      <c r="DY109" s="893"/>
      <c r="DZ109" s="895"/>
    </row>
    <row r="110" spans="1:131" s="226"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222226</v>
      </c>
      <c r="AB110" s="900"/>
      <c r="AC110" s="900"/>
      <c r="AD110" s="900"/>
      <c r="AE110" s="901"/>
      <c r="AF110" s="902">
        <v>234036</v>
      </c>
      <c r="AG110" s="900"/>
      <c r="AH110" s="900"/>
      <c r="AI110" s="900"/>
      <c r="AJ110" s="901"/>
      <c r="AK110" s="902">
        <v>250617</v>
      </c>
      <c r="AL110" s="900"/>
      <c r="AM110" s="900"/>
      <c r="AN110" s="900"/>
      <c r="AO110" s="901"/>
      <c r="AP110" s="903">
        <v>18.5</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2261473</v>
      </c>
      <c r="BR110" s="931"/>
      <c r="BS110" s="931"/>
      <c r="BT110" s="931"/>
      <c r="BU110" s="931"/>
      <c r="BV110" s="931">
        <v>2206644</v>
      </c>
      <c r="BW110" s="931"/>
      <c r="BX110" s="931"/>
      <c r="BY110" s="931"/>
      <c r="BZ110" s="931"/>
      <c r="CA110" s="931">
        <v>2158420</v>
      </c>
      <c r="CB110" s="931"/>
      <c r="CC110" s="931"/>
      <c r="CD110" s="931"/>
      <c r="CE110" s="931"/>
      <c r="CF110" s="944">
        <v>159.69999999999999</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129</v>
      </c>
      <c r="DH110" s="931"/>
      <c r="DI110" s="931"/>
      <c r="DJ110" s="931"/>
      <c r="DK110" s="931"/>
      <c r="DL110" s="931" t="s">
        <v>129</v>
      </c>
      <c r="DM110" s="931"/>
      <c r="DN110" s="931"/>
      <c r="DO110" s="931"/>
      <c r="DP110" s="931"/>
      <c r="DQ110" s="931" t="s">
        <v>129</v>
      </c>
      <c r="DR110" s="931"/>
      <c r="DS110" s="931"/>
      <c r="DT110" s="931"/>
      <c r="DU110" s="931"/>
      <c r="DV110" s="932" t="s">
        <v>129</v>
      </c>
      <c r="DW110" s="932"/>
      <c r="DX110" s="932"/>
      <c r="DY110" s="932"/>
      <c r="DZ110" s="933"/>
    </row>
    <row r="111" spans="1:131" s="226"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129</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v>6461</v>
      </c>
      <c r="BR111" s="926"/>
      <c r="BS111" s="926"/>
      <c r="BT111" s="926"/>
      <c r="BU111" s="926"/>
      <c r="BV111" s="926">
        <v>6461</v>
      </c>
      <c r="BW111" s="926"/>
      <c r="BX111" s="926"/>
      <c r="BY111" s="926"/>
      <c r="BZ111" s="926"/>
      <c r="CA111" s="926">
        <v>2210</v>
      </c>
      <c r="CB111" s="926"/>
      <c r="CC111" s="926"/>
      <c r="CD111" s="926"/>
      <c r="CE111" s="926"/>
      <c r="CF111" s="920">
        <v>0.2</v>
      </c>
      <c r="CG111" s="921"/>
      <c r="CH111" s="921"/>
      <c r="CI111" s="921"/>
      <c r="CJ111" s="921"/>
      <c r="CK111" s="948"/>
      <c r="CL111" s="949"/>
      <c r="CM111" s="922" t="s">
        <v>438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129</v>
      </c>
      <c r="DM111" s="926"/>
      <c r="DN111" s="926"/>
      <c r="DO111" s="926"/>
      <c r="DP111" s="926"/>
      <c r="DQ111" s="926" t="s">
        <v>129</v>
      </c>
      <c r="DR111" s="926"/>
      <c r="DS111" s="926"/>
      <c r="DT111" s="926"/>
      <c r="DU111" s="926"/>
      <c r="DV111" s="927" t="s">
        <v>129</v>
      </c>
      <c r="DW111" s="927"/>
      <c r="DX111" s="927"/>
      <c r="DY111" s="927"/>
      <c r="DZ111" s="928"/>
    </row>
    <row r="112" spans="1:131" s="226" customFormat="1" ht="26.25" customHeight="1" x14ac:dyDescent="0.15">
      <c r="A112" s="952" t="s">
        <v>439</v>
      </c>
      <c r="B112" s="953"/>
      <c r="C112" s="923" t="s">
        <v>440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129</v>
      </c>
      <c r="AB112" s="959"/>
      <c r="AC112" s="959"/>
      <c r="AD112" s="959"/>
      <c r="AE112" s="960"/>
      <c r="AF112" s="961" t="s">
        <v>129</v>
      </c>
      <c r="AG112" s="959"/>
      <c r="AH112" s="959"/>
      <c r="AI112" s="959"/>
      <c r="AJ112" s="960"/>
      <c r="AK112" s="961" t="s">
        <v>129</v>
      </c>
      <c r="AL112" s="959"/>
      <c r="AM112" s="959"/>
      <c r="AN112" s="959"/>
      <c r="AO112" s="960"/>
      <c r="AP112" s="962" t="s">
        <v>129</v>
      </c>
      <c r="AQ112" s="963"/>
      <c r="AR112" s="963"/>
      <c r="AS112" s="963"/>
      <c r="AT112" s="964"/>
      <c r="AU112" s="908"/>
      <c r="AV112" s="909"/>
      <c r="AW112" s="909"/>
      <c r="AX112" s="909"/>
      <c r="AY112" s="909"/>
      <c r="AZ112" s="922" t="s">
        <v>441</v>
      </c>
      <c r="BA112" s="923"/>
      <c r="BB112" s="923"/>
      <c r="BC112" s="923"/>
      <c r="BD112" s="923"/>
      <c r="BE112" s="923"/>
      <c r="BF112" s="923"/>
      <c r="BG112" s="923"/>
      <c r="BH112" s="923"/>
      <c r="BI112" s="923"/>
      <c r="BJ112" s="923"/>
      <c r="BK112" s="923"/>
      <c r="BL112" s="923"/>
      <c r="BM112" s="923"/>
      <c r="BN112" s="923"/>
      <c r="BO112" s="923"/>
      <c r="BP112" s="924"/>
      <c r="BQ112" s="925">
        <v>1081960</v>
      </c>
      <c r="BR112" s="926"/>
      <c r="BS112" s="926"/>
      <c r="BT112" s="926"/>
      <c r="BU112" s="926"/>
      <c r="BV112" s="926">
        <v>1011277</v>
      </c>
      <c r="BW112" s="926"/>
      <c r="BX112" s="926"/>
      <c r="BY112" s="926"/>
      <c r="BZ112" s="926"/>
      <c r="CA112" s="926">
        <v>989862</v>
      </c>
      <c r="CB112" s="926"/>
      <c r="CC112" s="926"/>
      <c r="CD112" s="926"/>
      <c r="CE112" s="926"/>
      <c r="CF112" s="920">
        <v>73.2</v>
      </c>
      <c r="CG112" s="921"/>
      <c r="CH112" s="921"/>
      <c r="CI112" s="921"/>
      <c r="CJ112" s="921"/>
      <c r="CK112" s="948"/>
      <c r="CL112" s="949"/>
      <c r="CM112" s="922" t="s">
        <v>442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129</v>
      </c>
      <c r="DM112" s="926"/>
      <c r="DN112" s="926"/>
      <c r="DO112" s="926"/>
      <c r="DP112" s="926"/>
      <c r="DQ112" s="926" t="s">
        <v>443</v>
      </c>
      <c r="DR112" s="926"/>
      <c r="DS112" s="926"/>
      <c r="DT112" s="926"/>
      <c r="DU112" s="926"/>
      <c r="DV112" s="927" t="s">
        <v>129</v>
      </c>
      <c r="DW112" s="927"/>
      <c r="DX112" s="927"/>
      <c r="DY112" s="927"/>
      <c r="DZ112" s="928"/>
    </row>
    <row r="113" spans="1:130" s="226"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101075</v>
      </c>
      <c r="AB113" s="938"/>
      <c r="AC113" s="938"/>
      <c r="AD113" s="938"/>
      <c r="AE113" s="939"/>
      <c r="AF113" s="940">
        <v>98055</v>
      </c>
      <c r="AG113" s="938"/>
      <c r="AH113" s="938"/>
      <c r="AI113" s="938"/>
      <c r="AJ113" s="939"/>
      <c r="AK113" s="940">
        <v>106155</v>
      </c>
      <c r="AL113" s="938"/>
      <c r="AM113" s="938"/>
      <c r="AN113" s="938"/>
      <c r="AO113" s="939"/>
      <c r="AP113" s="941">
        <v>7.9</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3651</v>
      </c>
      <c r="BR113" s="926"/>
      <c r="BS113" s="926"/>
      <c r="BT113" s="926"/>
      <c r="BU113" s="926"/>
      <c r="BV113" s="926">
        <v>947</v>
      </c>
      <c r="BW113" s="926"/>
      <c r="BX113" s="926"/>
      <c r="BY113" s="926"/>
      <c r="BZ113" s="926"/>
      <c r="CA113" s="926" t="s">
        <v>129</v>
      </c>
      <c r="CB113" s="926"/>
      <c r="CC113" s="926"/>
      <c r="CD113" s="926"/>
      <c r="CE113" s="926"/>
      <c r="CF113" s="920" t="s">
        <v>129</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129</v>
      </c>
      <c r="DM113" s="959"/>
      <c r="DN113" s="959"/>
      <c r="DO113" s="959"/>
      <c r="DP113" s="960"/>
      <c r="DQ113" s="961" t="s">
        <v>129</v>
      </c>
      <c r="DR113" s="959"/>
      <c r="DS113" s="959"/>
      <c r="DT113" s="959"/>
      <c r="DU113" s="960"/>
      <c r="DV113" s="962" t="s">
        <v>129</v>
      </c>
      <c r="DW113" s="963"/>
      <c r="DX113" s="963"/>
      <c r="DY113" s="963"/>
      <c r="DZ113" s="964"/>
    </row>
    <row r="114" spans="1:130" s="226"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2777</v>
      </c>
      <c r="AB114" s="959"/>
      <c r="AC114" s="959"/>
      <c r="AD114" s="959"/>
      <c r="AE114" s="960"/>
      <c r="AF114" s="961">
        <v>2755</v>
      </c>
      <c r="AG114" s="959"/>
      <c r="AH114" s="959"/>
      <c r="AI114" s="959"/>
      <c r="AJ114" s="960"/>
      <c r="AK114" s="961">
        <v>952</v>
      </c>
      <c r="AL114" s="959"/>
      <c r="AM114" s="959"/>
      <c r="AN114" s="959"/>
      <c r="AO114" s="960"/>
      <c r="AP114" s="962">
        <v>0.1</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399693</v>
      </c>
      <c r="BR114" s="926"/>
      <c r="BS114" s="926"/>
      <c r="BT114" s="926"/>
      <c r="BU114" s="926"/>
      <c r="BV114" s="926">
        <v>386440</v>
      </c>
      <c r="BW114" s="926"/>
      <c r="BX114" s="926"/>
      <c r="BY114" s="926"/>
      <c r="BZ114" s="926"/>
      <c r="CA114" s="926">
        <v>338538</v>
      </c>
      <c r="CB114" s="926"/>
      <c r="CC114" s="926"/>
      <c r="CD114" s="926"/>
      <c r="CE114" s="926"/>
      <c r="CF114" s="920">
        <v>25</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129</v>
      </c>
      <c r="DM114" s="959"/>
      <c r="DN114" s="959"/>
      <c r="DO114" s="959"/>
      <c r="DP114" s="960"/>
      <c r="DQ114" s="961" t="s">
        <v>129</v>
      </c>
      <c r="DR114" s="959"/>
      <c r="DS114" s="959"/>
      <c r="DT114" s="959"/>
      <c r="DU114" s="960"/>
      <c r="DV114" s="962" t="s">
        <v>129</v>
      </c>
      <c r="DW114" s="963"/>
      <c r="DX114" s="963"/>
      <c r="DY114" s="963"/>
      <c r="DZ114" s="964"/>
    </row>
    <row r="115" spans="1:130" s="226"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184</v>
      </c>
      <c r="AB115" s="938"/>
      <c r="AC115" s="938"/>
      <c r="AD115" s="938"/>
      <c r="AE115" s="939"/>
      <c r="AF115" s="940">
        <v>190</v>
      </c>
      <c r="AG115" s="938"/>
      <c r="AH115" s="938"/>
      <c r="AI115" s="938"/>
      <c r="AJ115" s="939"/>
      <c r="AK115" s="940">
        <v>171</v>
      </c>
      <c r="AL115" s="938"/>
      <c r="AM115" s="938"/>
      <c r="AN115" s="938"/>
      <c r="AO115" s="939"/>
      <c r="AP115" s="941">
        <v>0</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t="s">
        <v>129</v>
      </c>
      <c r="BW115" s="926"/>
      <c r="BX115" s="926"/>
      <c r="BY115" s="926"/>
      <c r="BZ115" s="926"/>
      <c r="CA115" s="926" t="s">
        <v>129</v>
      </c>
      <c r="CB115" s="926"/>
      <c r="CC115" s="926"/>
      <c r="CD115" s="926"/>
      <c r="CE115" s="926"/>
      <c r="CF115" s="920" t="s">
        <v>129</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129</v>
      </c>
      <c r="DH115" s="959"/>
      <c r="DI115" s="959"/>
      <c r="DJ115" s="959"/>
      <c r="DK115" s="960"/>
      <c r="DL115" s="961" t="s">
        <v>129</v>
      </c>
      <c r="DM115" s="959"/>
      <c r="DN115" s="959"/>
      <c r="DO115" s="959"/>
      <c r="DP115" s="960"/>
      <c r="DQ115" s="961" t="s">
        <v>129</v>
      </c>
      <c r="DR115" s="959"/>
      <c r="DS115" s="959"/>
      <c r="DT115" s="959"/>
      <c r="DU115" s="960"/>
      <c r="DV115" s="962" t="s">
        <v>129</v>
      </c>
      <c r="DW115" s="963"/>
      <c r="DX115" s="963"/>
      <c r="DY115" s="963"/>
      <c r="DZ115" s="964"/>
    </row>
    <row r="116" spans="1:130" s="226" customFormat="1" ht="26.25" customHeight="1" x14ac:dyDescent="0.15">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129</v>
      </c>
      <c r="AG116" s="959"/>
      <c r="AH116" s="959"/>
      <c r="AI116" s="959"/>
      <c r="AJ116" s="960"/>
      <c r="AK116" s="961" t="s">
        <v>129</v>
      </c>
      <c r="AL116" s="959"/>
      <c r="AM116" s="959"/>
      <c r="AN116" s="959"/>
      <c r="AO116" s="960"/>
      <c r="AP116" s="962" t="s">
        <v>129</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129</v>
      </c>
      <c r="BW116" s="926"/>
      <c r="BX116" s="926"/>
      <c r="BY116" s="926"/>
      <c r="BZ116" s="926"/>
      <c r="CA116" s="926" t="s">
        <v>129</v>
      </c>
      <c r="CB116" s="926"/>
      <c r="CC116" s="926"/>
      <c r="CD116" s="926"/>
      <c r="CE116" s="926"/>
      <c r="CF116" s="920" t="s">
        <v>129</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129</v>
      </c>
      <c r="DM116" s="959"/>
      <c r="DN116" s="959"/>
      <c r="DO116" s="959"/>
      <c r="DP116" s="960"/>
      <c r="DQ116" s="961" t="s">
        <v>129</v>
      </c>
      <c r="DR116" s="959"/>
      <c r="DS116" s="959"/>
      <c r="DT116" s="959"/>
      <c r="DU116" s="960"/>
      <c r="DV116" s="962" t="s">
        <v>129</v>
      </c>
      <c r="DW116" s="963"/>
      <c r="DX116" s="963"/>
      <c r="DY116" s="963"/>
      <c r="DZ116" s="964"/>
    </row>
    <row r="117" spans="1:130" s="226"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326262</v>
      </c>
      <c r="AB117" s="979"/>
      <c r="AC117" s="979"/>
      <c r="AD117" s="979"/>
      <c r="AE117" s="980"/>
      <c r="AF117" s="981">
        <v>335036</v>
      </c>
      <c r="AG117" s="979"/>
      <c r="AH117" s="979"/>
      <c r="AI117" s="979"/>
      <c r="AJ117" s="980"/>
      <c r="AK117" s="981">
        <v>357895</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129</v>
      </c>
      <c r="BW117" s="926"/>
      <c r="BX117" s="926"/>
      <c r="BY117" s="926"/>
      <c r="BZ117" s="926"/>
      <c r="CA117" s="926" t="s">
        <v>129</v>
      </c>
      <c r="CB117" s="926"/>
      <c r="CC117" s="926"/>
      <c r="CD117" s="926"/>
      <c r="CE117" s="926"/>
      <c r="CF117" s="920" t="s">
        <v>129</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129</v>
      </c>
      <c r="DM117" s="959"/>
      <c r="DN117" s="959"/>
      <c r="DO117" s="959"/>
      <c r="DP117" s="960"/>
      <c r="DQ117" s="961" t="s">
        <v>129</v>
      </c>
      <c r="DR117" s="959"/>
      <c r="DS117" s="959"/>
      <c r="DT117" s="959"/>
      <c r="DU117" s="960"/>
      <c r="DV117" s="962" t="s">
        <v>443</v>
      </c>
      <c r="DW117" s="963"/>
      <c r="DX117" s="963"/>
      <c r="DY117" s="963"/>
      <c r="DZ117" s="964"/>
    </row>
    <row r="118" spans="1:130" s="226"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308</v>
      </c>
      <c r="AL118" s="893"/>
      <c r="AM118" s="893"/>
      <c r="AN118" s="893"/>
      <c r="AO118" s="894"/>
      <c r="AP118" s="970" t="s">
        <v>430</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129</v>
      </c>
      <c r="CB118" s="1000"/>
      <c r="CC118" s="1000"/>
      <c r="CD118" s="1000"/>
      <c r="CE118" s="1000"/>
      <c r="CF118" s="920" t="s">
        <v>129</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129</v>
      </c>
      <c r="DR118" s="959"/>
      <c r="DS118" s="959"/>
      <c r="DT118" s="959"/>
      <c r="DU118" s="960"/>
      <c r="DV118" s="962" t="s">
        <v>129</v>
      </c>
      <c r="DW118" s="963"/>
      <c r="DX118" s="963"/>
      <c r="DY118" s="963"/>
      <c r="DZ118" s="964"/>
    </row>
    <row r="119" spans="1:130" s="226" customFormat="1" ht="26.25" customHeight="1" x14ac:dyDescent="0.15">
      <c r="A119" s="1057"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129</v>
      </c>
      <c r="AG119" s="900"/>
      <c r="AH119" s="900"/>
      <c r="AI119" s="900"/>
      <c r="AJ119" s="901"/>
      <c r="AK119" s="902" t="s">
        <v>129</v>
      </c>
      <c r="AL119" s="900"/>
      <c r="AM119" s="900"/>
      <c r="AN119" s="900"/>
      <c r="AO119" s="901"/>
      <c r="AP119" s="903" t="s">
        <v>129</v>
      </c>
      <c r="AQ119" s="904"/>
      <c r="AR119" s="904"/>
      <c r="AS119" s="904"/>
      <c r="AT119" s="905"/>
      <c r="AU119" s="910"/>
      <c r="AV119" s="911"/>
      <c r="AW119" s="911"/>
      <c r="AX119" s="911"/>
      <c r="AY119" s="911"/>
      <c r="AZ119" s="247" t="s">
        <v>188</v>
      </c>
      <c r="BA119" s="247"/>
      <c r="BB119" s="247"/>
      <c r="BC119" s="247"/>
      <c r="BD119" s="247"/>
      <c r="BE119" s="247"/>
      <c r="BF119" s="247"/>
      <c r="BG119" s="247"/>
      <c r="BH119" s="247"/>
      <c r="BI119" s="247"/>
      <c r="BJ119" s="247"/>
      <c r="BK119" s="247"/>
      <c r="BL119" s="247"/>
      <c r="BM119" s="247"/>
      <c r="BN119" s="247"/>
      <c r="BO119" s="977" t="s">
        <v>461</v>
      </c>
      <c r="BP119" s="1005"/>
      <c r="BQ119" s="999">
        <v>3753238</v>
      </c>
      <c r="BR119" s="1000"/>
      <c r="BS119" s="1000"/>
      <c r="BT119" s="1000"/>
      <c r="BU119" s="1000"/>
      <c r="BV119" s="1000">
        <v>3611769</v>
      </c>
      <c r="BW119" s="1000"/>
      <c r="BX119" s="1000"/>
      <c r="BY119" s="1000"/>
      <c r="BZ119" s="1000"/>
      <c r="CA119" s="1000">
        <v>3489030</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6461</v>
      </c>
      <c r="DH119" s="986"/>
      <c r="DI119" s="986"/>
      <c r="DJ119" s="986"/>
      <c r="DK119" s="987"/>
      <c r="DL119" s="985">
        <v>6461</v>
      </c>
      <c r="DM119" s="986"/>
      <c r="DN119" s="986"/>
      <c r="DO119" s="986"/>
      <c r="DP119" s="987"/>
      <c r="DQ119" s="985">
        <v>2210</v>
      </c>
      <c r="DR119" s="986"/>
      <c r="DS119" s="986"/>
      <c r="DT119" s="986"/>
      <c r="DU119" s="987"/>
      <c r="DV119" s="988">
        <v>0.2</v>
      </c>
      <c r="DW119" s="989"/>
      <c r="DX119" s="989"/>
      <c r="DY119" s="989"/>
      <c r="DZ119" s="990"/>
    </row>
    <row r="120" spans="1:130" s="226" customFormat="1" ht="26.25" customHeight="1" x14ac:dyDescent="0.15">
      <c r="A120" s="1058"/>
      <c r="B120" s="949"/>
      <c r="C120" s="922" t="s">
        <v>438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3417277</v>
      </c>
      <c r="BR120" s="931"/>
      <c r="BS120" s="931"/>
      <c r="BT120" s="931"/>
      <c r="BU120" s="931"/>
      <c r="BV120" s="931">
        <v>3499919</v>
      </c>
      <c r="BW120" s="931"/>
      <c r="BX120" s="931"/>
      <c r="BY120" s="931"/>
      <c r="BZ120" s="931"/>
      <c r="CA120" s="931">
        <v>3486373</v>
      </c>
      <c r="CB120" s="931"/>
      <c r="CC120" s="931"/>
      <c r="CD120" s="931"/>
      <c r="CE120" s="931"/>
      <c r="CF120" s="944">
        <v>257.89999999999998</v>
      </c>
      <c r="CG120" s="945"/>
      <c r="CH120" s="945"/>
      <c r="CI120" s="945"/>
      <c r="CJ120" s="945"/>
      <c r="CK120" s="1006" t="s">
        <v>465</v>
      </c>
      <c r="CL120" s="1007"/>
      <c r="CM120" s="1007"/>
      <c r="CN120" s="1007"/>
      <c r="CO120" s="1008"/>
      <c r="CP120" s="1014" t="s">
        <v>466</v>
      </c>
      <c r="CQ120" s="1015"/>
      <c r="CR120" s="1015"/>
      <c r="CS120" s="1015"/>
      <c r="CT120" s="1015"/>
      <c r="CU120" s="1015"/>
      <c r="CV120" s="1015"/>
      <c r="CW120" s="1015"/>
      <c r="CX120" s="1015"/>
      <c r="CY120" s="1015"/>
      <c r="CZ120" s="1015"/>
      <c r="DA120" s="1015"/>
      <c r="DB120" s="1015"/>
      <c r="DC120" s="1015"/>
      <c r="DD120" s="1015"/>
      <c r="DE120" s="1015"/>
      <c r="DF120" s="1016"/>
      <c r="DG120" s="930">
        <v>676200</v>
      </c>
      <c r="DH120" s="931"/>
      <c r="DI120" s="931"/>
      <c r="DJ120" s="931"/>
      <c r="DK120" s="931"/>
      <c r="DL120" s="931">
        <v>636447</v>
      </c>
      <c r="DM120" s="931"/>
      <c r="DN120" s="931"/>
      <c r="DO120" s="931"/>
      <c r="DP120" s="931"/>
      <c r="DQ120" s="931">
        <v>602054</v>
      </c>
      <c r="DR120" s="931"/>
      <c r="DS120" s="931"/>
      <c r="DT120" s="931"/>
      <c r="DU120" s="931"/>
      <c r="DV120" s="932">
        <v>44.5</v>
      </c>
      <c r="DW120" s="932"/>
      <c r="DX120" s="932"/>
      <c r="DY120" s="932"/>
      <c r="DZ120" s="933"/>
    </row>
    <row r="121" spans="1:130" s="226" customFormat="1" ht="26.25" customHeight="1" x14ac:dyDescent="0.15">
      <c r="A121" s="1058"/>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73477</v>
      </c>
      <c r="BR121" s="926"/>
      <c r="BS121" s="926"/>
      <c r="BT121" s="926"/>
      <c r="BU121" s="926"/>
      <c r="BV121" s="926">
        <v>67076</v>
      </c>
      <c r="BW121" s="926"/>
      <c r="BX121" s="926"/>
      <c r="BY121" s="926"/>
      <c r="BZ121" s="926"/>
      <c r="CA121" s="926">
        <v>60600</v>
      </c>
      <c r="CB121" s="926"/>
      <c r="CC121" s="926"/>
      <c r="CD121" s="926"/>
      <c r="CE121" s="926"/>
      <c r="CF121" s="920">
        <v>4.5</v>
      </c>
      <c r="CG121" s="921"/>
      <c r="CH121" s="921"/>
      <c r="CI121" s="921"/>
      <c r="CJ121" s="921"/>
      <c r="CK121" s="1009"/>
      <c r="CL121" s="1010"/>
      <c r="CM121" s="1010"/>
      <c r="CN121" s="1010"/>
      <c r="CO121" s="1011"/>
      <c r="CP121" s="1019" t="s">
        <v>407</v>
      </c>
      <c r="CQ121" s="1020"/>
      <c r="CR121" s="1020"/>
      <c r="CS121" s="1020"/>
      <c r="CT121" s="1020"/>
      <c r="CU121" s="1020"/>
      <c r="CV121" s="1020"/>
      <c r="CW121" s="1020"/>
      <c r="CX121" s="1020"/>
      <c r="CY121" s="1020"/>
      <c r="CZ121" s="1020"/>
      <c r="DA121" s="1020"/>
      <c r="DB121" s="1020"/>
      <c r="DC121" s="1020"/>
      <c r="DD121" s="1020"/>
      <c r="DE121" s="1020"/>
      <c r="DF121" s="1021"/>
      <c r="DG121" s="925">
        <v>424941</v>
      </c>
      <c r="DH121" s="926"/>
      <c r="DI121" s="926"/>
      <c r="DJ121" s="926"/>
      <c r="DK121" s="926"/>
      <c r="DL121" s="926">
        <v>374830</v>
      </c>
      <c r="DM121" s="926"/>
      <c r="DN121" s="926"/>
      <c r="DO121" s="926"/>
      <c r="DP121" s="926"/>
      <c r="DQ121" s="926">
        <v>387808</v>
      </c>
      <c r="DR121" s="926"/>
      <c r="DS121" s="926"/>
      <c r="DT121" s="926"/>
      <c r="DU121" s="926"/>
      <c r="DV121" s="927">
        <v>28.7</v>
      </c>
      <c r="DW121" s="927"/>
      <c r="DX121" s="927"/>
      <c r="DY121" s="927"/>
      <c r="DZ121" s="928"/>
    </row>
    <row r="122" spans="1:130" s="226" customFormat="1" ht="26.25" customHeight="1" x14ac:dyDescent="0.15">
      <c r="A122" s="1058"/>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2152641</v>
      </c>
      <c r="BR122" s="1000"/>
      <c r="BS122" s="1000"/>
      <c r="BT122" s="1000"/>
      <c r="BU122" s="1000"/>
      <c r="BV122" s="1000">
        <v>2067031</v>
      </c>
      <c r="BW122" s="1000"/>
      <c r="BX122" s="1000"/>
      <c r="BY122" s="1000"/>
      <c r="BZ122" s="1000"/>
      <c r="CA122" s="1000">
        <v>1078702</v>
      </c>
      <c r="CB122" s="1000"/>
      <c r="CC122" s="1000"/>
      <c r="CD122" s="1000"/>
      <c r="CE122" s="1000"/>
      <c r="CF122" s="1017">
        <v>79.8</v>
      </c>
      <c r="CG122" s="1018"/>
      <c r="CH122" s="1018"/>
      <c r="CI122" s="1018"/>
      <c r="CJ122" s="1018"/>
      <c r="CK122" s="1009"/>
      <c r="CL122" s="1010"/>
      <c r="CM122" s="1010"/>
      <c r="CN122" s="1010"/>
      <c r="CO122" s="1011"/>
      <c r="CP122" s="1019" t="s">
        <v>403</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443</v>
      </c>
      <c r="DR122" s="926"/>
      <c r="DS122" s="926"/>
      <c r="DT122" s="926"/>
      <c r="DU122" s="926"/>
      <c r="DV122" s="927" t="s">
        <v>129</v>
      </c>
      <c r="DW122" s="927"/>
      <c r="DX122" s="927"/>
      <c r="DY122" s="927"/>
      <c r="DZ122" s="928"/>
    </row>
    <row r="123" spans="1:130" s="226" customFormat="1" ht="26.25" customHeight="1" x14ac:dyDescent="0.15">
      <c r="A123" s="1058"/>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47" t="s">
        <v>188</v>
      </c>
      <c r="BA123" s="247"/>
      <c r="BB123" s="247"/>
      <c r="BC123" s="247"/>
      <c r="BD123" s="247"/>
      <c r="BE123" s="247"/>
      <c r="BF123" s="247"/>
      <c r="BG123" s="247"/>
      <c r="BH123" s="247"/>
      <c r="BI123" s="247"/>
      <c r="BJ123" s="247"/>
      <c r="BK123" s="247"/>
      <c r="BL123" s="247"/>
      <c r="BM123" s="247"/>
      <c r="BN123" s="247"/>
      <c r="BO123" s="977" t="s">
        <v>470</v>
      </c>
      <c r="BP123" s="1005"/>
      <c r="BQ123" s="1064">
        <v>5643395</v>
      </c>
      <c r="BR123" s="1031"/>
      <c r="BS123" s="1031"/>
      <c r="BT123" s="1031"/>
      <c r="BU123" s="1031"/>
      <c r="BV123" s="1031">
        <v>5634026</v>
      </c>
      <c r="BW123" s="1031"/>
      <c r="BX123" s="1031"/>
      <c r="BY123" s="1031"/>
      <c r="BZ123" s="1031"/>
      <c r="CA123" s="1031">
        <v>4625675</v>
      </c>
      <c r="CB123" s="1031"/>
      <c r="CC123" s="1031"/>
      <c r="CD123" s="1031"/>
      <c r="CE123" s="1031"/>
      <c r="CF123" s="1001"/>
      <c r="CG123" s="1002"/>
      <c r="CH123" s="1002"/>
      <c r="CI123" s="1002"/>
      <c r="CJ123" s="1003"/>
      <c r="CK123" s="1009"/>
      <c r="CL123" s="1010"/>
      <c r="CM123" s="1010"/>
      <c r="CN123" s="1010"/>
      <c r="CO123" s="1011"/>
      <c r="CP123" s="1019" t="s">
        <v>471</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26" customFormat="1" ht="26.25" customHeight="1" thickBot="1" x14ac:dyDescent="0.2">
      <c r="A124" s="1058"/>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60" t="s">
        <v>472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129</v>
      </c>
      <c r="BR124" s="1027"/>
      <c r="BS124" s="1027"/>
      <c r="BT124" s="1027"/>
      <c r="BU124" s="1027"/>
      <c r="BV124" s="1027" t="s">
        <v>129</v>
      </c>
      <c r="BW124" s="1027"/>
      <c r="BX124" s="1027"/>
      <c r="BY124" s="1027"/>
      <c r="BZ124" s="1027"/>
      <c r="CA124" s="1027" t="s">
        <v>129</v>
      </c>
      <c r="CB124" s="1027"/>
      <c r="CC124" s="1027"/>
      <c r="CD124" s="1027"/>
      <c r="CE124" s="1027"/>
      <c r="CF124" s="1028"/>
      <c r="CG124" s="1029"/>
      <c r="CH124" s="1029"/>
      <c r="CI124" s="1029"/>
      <c r="CJ124" s="1030"/>
      <c r="CK124" s="1012"/>
      <c r="CL124" s="1012"/>
      <c r="CM124" s="1012"/>
      <c r="CN124" s="1012"/>
      <c r="CO124" s="1013"/>
      <c r="CP124" s="1019" t="s">
        <v>473</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129</v>
      </c>
      <c r="DM124" s="986"/>
      <c r="DN124" s="986"/>
      <c r="DO124" s="986"/>
      <c r="DP124" s="987"/>
      <c r="DQ124" s="985" t="s">
        <v>443</v>
      </c>
      <c r="DR124" s="986"/>
      <c r="DS124" s="986"/>
      <c r="DT124" s="986"/>
      <c r="DU124" s="987"/>
      <c r="DV124" s="988" t="s">
        <v>129</v>
      </c>
      <c r="DW124" s="989"/>
      <c r="DX124" s="989"/>
      <c r="DY124" s="989"/>
      <c r="DZ124" s="990"/>
    </row>
    <row r="125" spans="1:130" s="226" customFormat="1" ht="26.25" customHeight="1" x14ac:dyDescent="0.15">
      <c r="A125" s="1058"/>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474</v>
      </c>
      <c r="CL125" s="1007"/>
      <c r="CM125" s="1007"/>
      <c r="CN125" s="1007"/>
      <c r="CO125" s="1008"/>
      <c r="CP125" s="929" t="s">
        <v>475</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26" customFormat="1" ht="26.25" customHeight="1" thickBot="1" x14ac:dyDescent="0.2">
      <c r="A126" s="1058"/>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129</v>
      </c>
      <c r="AB126" s="959"/>
      <c r="AC126" s="959"/>
      <c r="AD126" s="959"/>
      <c r="AE126" s="960"/>
      <c r="AF126" s="961" t="s">
        <v>443</v>
      </c>
      <c r="AG126" s="959"/>
      <c r="AH126" s="959"/>
      <c r="AI126" s="959"/>
      <c r="AJ126" s="960"/>
      <c r="AK126" s="961" t="s">
        <v>129</v>
      </c>
      <c r="AL126" s="959"/>
      <c r="AM126" s="959"/>
      <c r="AN126" s="959"/>
      <c r="AO126" s="960"/>
      <c r="AP126" s="962" t="s">
        <v>129</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476</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26" customFormat="1" ht="26.25" customHeight="1" x14ac:dyDescent="0.15">
      <c r="A127" s="1059"/>
      <c r="B127" s="951"/>
      <c r="C127" s="973" t="s">
        <v>477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184</v>
      </c>
      <c r="AB127" s="959"/>
      <c r="AC127" s="959"/>
      <c r="AD127" s="959"/>
      <c r="AE127" s="960"/>
      <c r="AF127" s="961">
        <v>190</v>
      </c>
      <c r="AG127" s="959"/>
      <c r="AH127" s="959"/>
      <c r="AI127" s="959"/>
      <c r="AJ127" s="960"/>
      <c r="AK127" s="961">
        <v>171</v>
      </c>
      <c r="AL127" s="959"/>
      <c r="AM127" s="959"/>
      <c r="AN127" s="959"/>
      <c r="AO127" s="960"/>
      <c r="AP127" s="962">
        <v>0</v>
      </c>
      <c r="AQ127" s="963"/>
      <c r="AR127" s="963"/>
      <c r="AS127" s="963"/>
      <c r="AT127" s="964"/>
      <c r="AU127" s="228"/>
      <c r="AV127" s="228"/>
      <c r="AW127" s="228"/>
      <c r="AX127" s="1032" t="s">
        <v>478</v>
      </c>
      <c r="AY127" s="1033"/>
      <c r="AZ127" s="1033"/>
      <c r="BA127" s="1033"/>
      <c r="BB127" s="1033"/>
      <c r="BC127" s="1033"/>
      <c r="BD127" s="1033"/>
      <c r="BE127" s="1034"/>
      <c r="BF127" s="1035" t="s">
        <v>479</v>
      </c>
      <c r="BG127" s="1033"/>
      <c r="BH127" s="1033"/>
      <c r="BI127" s="1033"/>
      <c r="BJ127" s="1033"/>
      <c r="BK127" s="1033"/>
      <c r="BL127" s="1034"/>
      <c r="BM127" s="1035" t="s">
        <v>480</v>
      </c>
      <c r="BN127" s="1033"/>
      <c r="BO127" s="1033"/>
      <c r="BP127" s="1033"/>
      <c r="BQ127" s="1033"/>
      <c r="BR127" s="1033"/>
      <c r="BS127" s="1034"/>
      <c r="BT127" s="1035" t="s">
        <v>481</v>
      </c>
      <c r="BU127" s="1033"/>
      <c r="BV127" s="1033"/>
      <c r="BW127" s="1033"/>
      <c r="BX127" s="1033"/>
      <c r="BY127" s="1033"/>
      <c r="BZ127" s="1056"/>
      <c r="CA127" s="228"/>
      <c r="CB127" s="228"/>
      <c r="CC127" s="228"/>
      <c r="CD127" s="251"/>
      <c r="CE127" s="251"/>
      <c r="CF127" s="251"/>
      <c r="CG127" s="228"/>
      <c r="CH127" s="228"/>
      <c r="CI127" s="228"/>
      <c r="CJ127" s="250"/>
      <c r="CK127" s="1023"/>
      <c r="CL127" s="1010"/>
      <c r="CM127" s="1010"/>
      <c r="CN127" s="1010"/>
      <c r="CO127" s="1011"/>
      <c r="CP127" s="922" t="s">
        <v>482</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443</v>
      </c>
      <c r="DM127" s="926"/>
      <c r="DN127" s="926"/>
      <c r="DO127" s="926"/>
      <c r="DP127" s="926"/>
      <c r="DQ127" s="926" t="s">
        <v>129</v>
      </c>
      <c r="DR127" s="926"/>
      <c r="DS127" s="926"/>
      <c r="DT127" s="926"/>
      <c r="DU127" s="926"/>
      <c r="DV127" s="927" t="s">
        <v>129</v>
      </c>
      <c r="DW127" s="927"/>
      <c r="DX127" s="927"/>
      <c r="DY127" s="927"/>
      <c r="DZ127" s="928"/>
    </row>
    <row r="128" spans="1:130" s="226" customFormat="1" ht="26.25" customHeight="1" thickBot="1" x14ac:dyDescent="0.2">
      <c r="A128" s="1042" t="s">
        <v>483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484</v>
      </c>
      <c r="X128" s="1044"/>
      <c r="Y128" s="1044"/>
      <c r="Z128" s="1045"/>
      <c r="AA128" s="1046">
        <v>6639</v>
      </c>
      <c r="AB128" s="1047"/>
      <c r="AC128" s="1047"/>
      <c r="AD128" s="1047"/>
      <c r="AE128" s="1048"/>
      <c r="AF128" s="1049">
        <v>6654</v>
      </c>
      <c r="AG128" s="1047"/>
      <c r="AH128" s="1047"/>
      <c r="AI128" s="1047"/>
      <c r="AJ128" s="1048"/>
      <c r="AK128" s="1049">
        <v>6654</v>
      </c>
      <c r="AL128" s="1047"/>
      <c r="AM128" s="1047"/>
      <c r="AN128" s="1047"/>
      <c r="AO128" s="1048"/>
      <c r="AP128" s="1050"/>
      <c r="AQ128" s="1051"/>
      <c r="AR128" s="1051"/>
      <c r="AS128" s="1051"/>
      <c r="AT128" s="1052"/>
      <c r="AU128" s="228"/>
      <c r="AV128" s="228"/>
      <c r="AW128" s="228"/>
      <c r="AX128" s="896" t="s">
        <v>485</v>
      </c>
      <c r="AY128" s="897"/>
      <c r="AZ128" s="897"/>
      <c r="BA128" s="897"/>
      <c r="BB128" s="897"/>
      <c r="BC128" s="897"/>
      <c r="BD128" s="897"/>
      <c r="BE128" s="898"/>
      <c r="BF128" s="1053" t="s">
        <v>129</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1"/>
      <c r="CB128" s="251"/>
      <c r="CC128" s="251"/>
      <c r="CD128" s="251"/>
      <c r="CE128" s="251"/>
      <c r="CF128" s="251"/>
      <c r="CG128" s="228"/>
      <c r="CH128" s="228"/>
      <c r="CI128" s="228"/>
      <c r="CJ128" s="250"/>
      <c r="CK128" s="1024"/>
      <c r="CL128" s="1025"/>
      <c r="CM128" s="1025"/>
      <c r="CN128" s="1025"/>
      <c r="CO128" s="1026"/>
      <c r="CP128" s="1036" t="s">
        <v>486</v>
      </c>
      <c r="CQ128" s="726"/>
      <c r="CR128" s="726"/>
      <c r="CS128" s="726"/>
      <c r="CT128" s="726"/>
      <c r="CU128" s="726"/>
      <c r="CV128" s="726"/>
      <c r="CW128" s="726"/>
      <c r="CX128" s="726"/>
      <c r="CY128" s="726"/>
      <c r="CZ128" s="726"/>
      <c r="DA128" s="726"/>
      <c r="DB128" s="726"/>
      <c r="DC128" s="726"/>
      <c r="DD128" s="726"/>
      <c r="DE128" s="726"/>
      <c r="DF128" s="1037"/>
      <c r="DG128" s="1038" t="s">
        <v>129</v>
      </c>
      <c r="DH128" s="1039"/>
      <c r="DI128" s="1039"/>
      <c r="DJ128" s="1039"/>
      <c r="DK128" s="1039"/>
      <c r="DL128" s="1039" t="s">
        <v>129</v>
      </c>
      <c r="DM128" s="1039"/>
      <c r="DN128" s="1039"/>
      <c r="DO128" s="1039"/>
      <c r="DP128" s="1039"/>
      <c r="DQ128" s="1039" t="s">
        <v>129</v>
      </c>
      <c r="DR128" s="1039"/>
      <c r="DS128" s="1039"/>
      <c r="DT128" s="1039"/>
      <c r="DU128" s="1039"/>
      <c r="DV128" s="1040" t="s">
        <v>129</v>
      </c>
      <c r="DW128" s="1040"/>
      <c r="DX128" s="1040"/>
      <c r="DY128" s="1040"/>
      <c r="DZ128" s="1041"/>
    </row>
    <row r="129" spans="1:131" s="226"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487</v>
      </c>
      <c r="X129" s="1071"/>
      <c r="Y129" s="1071"/>
      <c r="Z129" s="1072"/>
      <c r="AA129" s="958">
        <v>1510232</v>
      </c>
      <c r="AB129" s="959"/>
      <c r="AC129" s="959"/>
      <c r="AD129" s="959"/>
      <c r="AE129" s="960"/>
      <c r="AF129" s="961">
        <v>1625583</v>
      </c>
      <c r="AG129" s="959"/>
      <c r="AH129" s="959"/>
      <c r="AI129" s="959"/>
      <c r="AJ129" s="960"/>
      <c r="AK129" s="961">
        <v>1600418</v>
      </c>
      <c r="AL129" s="959"/>
      <c r="AM129" s="959"/>
      <c r="AN129" s="959"/>
      <c r="AO129" s="960"/>
      <c r="AP129" s="1073"/>
      <c r="AQ129" s="1074"/>
      <c r="AR129" s="1074"/>
      <c r="AS129" s="1074"/>
      <c r="AT129" s="1075"/>
      <c r="AU129" s="229"/>
      <c r="AV129" s="229"/>
      <c r="AW129" s="229"/>
      <c r="AX129" s="1065" t="s">
        <v>488</v>
      </c>
      <c r="AY129" s="923"/>
      <c r="AZ129" s="923"/>
      <c r="BA129" s="923"/>
      <c r="BB129" s="923"/>
      <c r="BC129" s="923"/>
      <c r="BD129" s="923"/>
      <c r="BE129" s="924"/>
      <c r="BF129" s="1066" t="s">
        <v>129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489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490</v>
      </c>
      <c r="X130" s="1071"/>
      <c r="Y130" s="1071"/>
      <c r="Z130" s="1072"/>
      <c r="AA130" s="958">
        <v>239411</v>
      </c>
      <c r="AB130" s="959"/>
      <c r="AC130" s="959"/>
      <c r="AD130" s="959"/>
      <c r="AE130" s="960"/>
      <c r="AF130" s="961">
        <v>241506</v>
      </c>
      <c r="AG130" s="959"/>
      <c r="AH130" s="959"/>
      <c r="AI130" s="959"/>
      <c r="AJ130" s="960"/>
      <c r="AK130" s="961">
        <v>248505</v>
      </c>
      <c r="AL130" s="959"/>
      <c r="AM130" s="959"/>
      <c r="AN130" s="959"/>
      <c r="AO130" s="960"/>
      <c r="AP130" s="1073"/>
      <c r="AQ130" s="1074"/>
      <c r="AR130" s="1074"/>
      <c r="AS130" s="1074"/>
      <c r="AT130" s="1075"/>
      <c r="AU130" s="229"/>
      <c r="AV130" s="229"/>
      <c r="AW130" s="229"/>
      <c r="AX130" s="1065" t="s">
        <v>491</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492</v>
      </c>
      <c r="X131" s="1108"/>
      <c r="Y131" s="1108"/>
      <c r="Z131" s="1109"/>
      <c r="AA131" s="1004">
        <v>1270821</v>
      </c>
      <c r="AB131" s="986"/>
      <c r="AC131" s="986"/>
      <c r="AD131" s="986"/>
      <c r="AE131" s="987"/>
      <c r="AF131" s="985">
        <v>1384077</v>
      </c>
      <c r="AG131" s="986"/>
      <c r="AH131" s="986"/>
      <c r="AI131" s="986"/>
      <c r="AJ131" s="987"/>
      <c r="AK131" s="985">
        <v>1351913</v>
      </c>
      <c r="AL131" s="986"/>
      <c r="AM131" s="986"/>
      <c r="AN131" s="986"/>
      <c r="AO131" s="987"/>
      <c r="AP131" s="1110"/>
      <c r="AQ131" s="1111"/>
      <c r="AR131" s="1111"/>
      <c r="AS131" s="1111"/>
      <c r="AT131" s="1112"/>
      <c r="AU131" s="229"/>
      <c r="AV131" s="229"/>
      <c r="AW131" s="229"/>
      <c r="AX131" s="1083" t="s">
        <v>493</v>
      </c>
      <c r="AY131" s="726"/>
      <c r="AZ131" s="726"/>
      <c r="BA131" s="726"/>
      <c r="BB131" s="726"/>
      <c r="BC131" s="726"/>
      <c r="BD131" s="726"/>
      <c r="BE131" s="1037"/>
      <c r="BF131" s="1084" t="s">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494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495</v>
      </c>
      <c r="W132" s="1094"/>
      <c r="X132" s="1094"/>
      <c r="Y132" s="1094"/>
      <c r="Z132" s="1095"/>
      <c r="AA132" s="1096">
        <v>6.3118251900000004</v>
      </c>
      <c r="AB132" s="1097"/>
      <c r="AC132" s="1097"/>
      <c r="AD132" s="1097"/>
      <c r="AE132" s="1098"/>
      <c r="AF132" s="1099">
        <v>6.2768184140000001</v>
      </c>
      <c r="AG132" s="1097"/>
      <c r="AH132" s="1097"/>
      <c r="AI132" s="1097"/>
      <c r="AJ132" s="1098"/>
      <c r="AK132" s="1099">
        <v>7.599305577</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496</v>
      </c>
      <c r="W133" s="1077"/>
      <c r="X133" s="1077"/>
      <c r="Y133" s="1077"/>
      <c r="Z133" s="1078"/>
      <c r="AA133" s="1079">
        <v>6.6</v>
      </c>
      <c r="AB133" s="1080"/>
      <c r="AC133" s="1080"/>
      <c r="AD133" s="1080"/>
      <c r="AE133" s="1081"/>
      <c r="AF133" s="1079">
        <v>6.3</v>
      </c>
      <c r="AG133" s="1080"/>
      <c r="AH133" s="1080"/>
      <c r="AI133" s="1080"/>
      <c r="AJ133" s="1081"/>
      <c r="AK133" s="1079">
        <v>6.7</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QlFCHUxDgTxQTRdMf8jt/pdZWhc6Tz5yIsWaDOIdCqZK/ZaGBENyPNlgxRzu85uNl6Vw5HcEbBOV818iVatCg==" saltValue="BhDWz9ljjj3S2o35AAp0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bcLPTTocAT/oz4EL7uSkdwtN0o1z2R9Ht9xmeqYsBfHNdG4HN0EaDlcYfMb9XUZSRjqel16cvTpcmeH6pcbhHA==" saltValue="VDZG/pxNvhsY6RWhEKg6f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K9ypZnVen/wqLroArz6uJbT3n6s9CxhbcbWh9UFs3MgZZNqPbjJbkW/xvJZ8Voz9NMqtVM9dFYT/BkTBRfjGA==" saltValue="2c4ZymP9YBC50WrbSAN46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505</v>
      </c>
      <c r="AL9" s="1117"/>
      <c r="AM9" s="1117"/>
      <c r="AN9" s="1118"/>
      <c r="AO9" s="277">
        <v>452958</v>
      </c>
      <c r="AP9" s="277">
        <v>419018</v>
      </c>
      <c r="AQ9" s="278">
        <v>239803</v>
      </c>
      <c r="AR9" s="279">
        <v>74.7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506</v>
      </c>
      <c r="AL10" s="1117"/>
      <c r="AM10" s="1117"/>
      <c r="AN10" s="1118"/>
      <c r="AO10" s="280">
        <v>66944</v>
      </c>
      <c r="AP10" s="280">
        <v>61928</v>
      </c>
      <c r="AQ10" s="281">
        <v>35073</v>
      </c>
      <c r="AR10" s="282">
        <v>76.599999999999994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507</v>
      </c>
      <c r="AL11" s="1117"/>
      <c r="AM11" s="1117"/>
      <c r="AN11" s="1118"/>
      <c r="AO11" s="280" t="s">
        <v>508</v>
      </c>
      <c r="AP11" s="280" t="s">
        <v>508</v>
      </c>
      <c r="AQ11" s="281">
        <v>3640</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509</v>
      </c>
      <c r="AL12" s="1117"/>
      <c r="AM12" s="1117"/>
      <c r="AN12" s="1118"/>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510</v>
      </c>
      <c r="AL13" s="1117"/>
      <c r="AM13" s="1117"/>
      <c r="AN13" s="1118"/>
      <c r="AO13" s="280">
        <v>20090</v>
      </c>
      <c r="AP13" s="280">
        <v>18585</v>
      </c>
      <c r="AQ13" s="281">
        <v>11407</v>
      </c>
      <c r="AR13" s="282">
        <v>62.9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511</v>
      </c>
      <c r="AL14" s="1117"/>
      <c r="AM14" s="1117"/>
      <c r="AN14" s="1118"/>
      <c r="AO14" s="280">
        <v>1156</v>
      </c>
      <c r="AP14" s="280">
        <v>1069</v>
      </c>
      <c r="AQ14" s="281">
        <v>4585</v>
      </c>
      <c r="AR14" s="282">
        <v>-76.7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512</v>
      </c>
      <c r="AL15" s="1120"/>
      <c r="AM15" s="1120"/>
      <c r="AN15" s="1121"/>
      <c r="AO15" s="280">
        <v>-44423</v>
      </c>
      <c r="AP15" s="280">
        <v>-41094</v>
      </c>
      <c r="AQ15" s="281">
        <v>-18839</v>
      </c>
      <c r="AR15" s="282">
        <v>118.1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188</v>
      </c>
      <c r="AL16" s="1120"/>
      <c r="AM16" s="1120"/>
      <c r="AN16" s="1121"/>
      <c r="AO16" s="280">
        <v>496725</v>
      </c>
      <c r="AP16" s="280">
        <v>459505</v>
      </c>
      <c r="AQ16" s="281">
        <v>275669</v>
      </c>
      <c r="AR16" s="282">
        <v>66.7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517</v>
      </c>
      <c r="AL21" s="1123"/>
      <c r="AM21" s="1123"/>
      <c r="AN21" s="1124"/>
      <c r="AO21" s="293">
        <v>36.08</v>
      </c>
      <c r="AP21" s="294">
        <v>23.86</v>
      </c>
      <c r="AQ21" s="295">
        <v>12.22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518</v>
      </c>
      <c r="AL22" s="1123"/>
      <c r="AM22" s="1123"/>
      <c r="AN22" s="1124"/>
      <c r="AO22" s="298">
        <v>94.2</v>
      </c>
      <c r="AP22" s="299">
        <v>95.5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519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522</v>
      </c>
      <c r="AL32" s="1131"/>
      <c r="AM32" s="1131"/>
      <c r="AN32" s="1132"/>
      <c r="AO32" s="308">
        <v>250617</v>
      </c>
      <c r="AP32" s="308">
        <v>231838</v>
      </c>
      <c r="AQ32" s="309">
        <v>162926</v>
      </c>
      <c r="AR32" s="310">
        <v>42.3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523</v>
      </c>
      <c r="AL33" s="1131"/>
      <c r="AM33" s="1131"/>
      <c r="AN33" s="1132"/>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524</v>
      </c>
      <c r="AL34" s="1131"/>
      <c r="AM34" s="1131"/>
      <c r="AN34" s="1132"/>
      <c r="AO34" s="308" t="s">
        <v>508</v>
      </c>
      <c r="AP34" s="308" t="s">
        <v>508</v>
      </c>
      <c r="AQ34" s="309">
        <v>4</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525</v>
      </c>
      <c r="AL35" s="1131"/>
      <c r="AM35" s="1131"/>
      <c r="AN35" s="1132"/>
      <c r="AO35" s="308">
        <v>106155</v>
      </c>
      <c r="AP35" s="308">
        <v>98201</v>
      </c>
      <c r="AQ35" s="309">
        <v>33512</v>
      </c>
      <c r="AR35" s="310">
        <v>193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526</v>
      </c>
      <c r="AL36" s="1131"/>
      <c r="AM36" s="1131"/>
      <c r="AN36" s="1132"/>
      <c r="AO36" s="308">
        <v>952</v>
      </c>
      <c r="AP36" s="308">
        <v>881</v>
      </c>
      <c r="AQ36" s="309">
        <v>2866</v>
      </c>
      <c r="AR36" s="310">
        <v>-69.3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527</v>
      </c>
      <c r="AL37" s="1131"/>
      <c r="AM37" s="1131"/>
      <c r="AN37" s="1132"/>
      <c r="AO37" s="308">
        <v>171</v>
      </c>
      <c r="AP37" s="308">
        <v>158</v>
      </c>
      <c r="AQ37" s="309">
        <v>1429</v>
      </c>
      <c r="AR37" s="310">
        <v>-88.9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528</v>
      </c>
      <c r="AL38" s="1134"/>
      <c r="AM38" s="1134"/>
      <c r="AN38" s="1135"/>
      <c r="AO38" s="311" t="s">
        <v>508</v>
      </c>
      <c r="AP38" s="311" t="s">
        <v>508</v>
      </c>
      <c r="AQ38" s="312">
        <v>30</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529</v>
      </c>
      <c r="AL39" s="1134"/>
      <c r="AM39" s="1134"/>
      <c r="AN39" s="1135"/>
      <c r="AO39" s="308">
        <v>-6654</v>
      </c>
      <c r="AP39" s="308">
        <v>-6155</v>
      </c>
      <c r="AQ39" s="309">
        <v>-7390</v>
      </c>
      <c r="AR39" s="310">
        <v>-16.7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530</v>
      </c>
      <c r="AL40" s="1131"/>
      <c r="AM40" s="1131"/>
      <c r="AN40" s="1132"/>
      <c r="AO40" s="308">
        <v>-248505</v>
      </c>
      <c r="AP40" s="308">
        <v>-229884</v>
      </c>
      <c r="AQ40" s="309">
        <v>-136323</v>
      </c>
      <c r="AR40" s="310">
        <v>68.599999999999994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301</v>
      </c>
      <c r="AL41" s="1137"/>
      <c r="AM41" s="1137"/>
      <c r="AN41" s="1138"/>
      <c r="AO41" s="308">
        <v>102736</v>
      </c>
      <c r="AP41" s="308">
        <v>95038</v>
      </c>
      <c r="AQ41" s="309">
        <v>57054</v>
      </c>
      <c r="AR41" s="310">
        <v>66.599999999999994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500</v>
      </c>
      <c r="AN49" s="1127" t="s">
        <v>534</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168512</v>
      </c>
      <c r="AN51" s="330">
        <v>143659</v>
      </c>
      <c r="AO51" s="331">
        <v>-38.200000000000003</v>
      </c>
      <c r="AP51" s="332">
        <v>271581</v>
      </c>
      <c r="AQ51" s="333">
        <v>-6.7</v>
      </c>
      <c r="AR51" s="334">
        <v>-31.5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75794</v>
      </c>
      <c r="AN52" s="338">
        <v>64616</v>
      </c>
      <c r="AO52" s="339">
        <v>-64.2</v>
      </c>
      <c r="AP52" s="340">
        <v>117844</v>
      </c>
      <c r="AQ52" s="341">
        <v>-1</v>
      </c>
      <c r="AR52" s="342">
        <v>-63.2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315317</v>
      </c>
      <c r="AN53" s="330">
        <v>273713</v>
      </c>
      <c r="AO53" s="331">
        <v>90.5</v>
      </c>
      <c r="AP53" s="332">
        <v>268375</v>
      </c>
      <c r="AQ53" s="333">
        <v>-1.2</v>
      </c>
      <c r="AR53" s="334">
        <v>91.7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156977</v>
      </c>
      <c r="AN54" s="338">
        <v>136265</v>
      </c>
      <c r="AO54" s="339">
        <v>110.9</v>
      </c>
      <c r="AP54" s="340">
        <v>119602</v>
      </c>
      <c r="AQ54" s="341">
        <v>1.5</v>
      </c>
      <c r="AR54" s="342">
        <v>109.4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806829</v>
      </c>
      <c r="AN55" s="330">
        <v>717181</v>
      </c>
      <c r="AO55" s="331">
        <v>162</v>
      </c>
      <c r="AP55" s="332">
        <v>301035</v>
      </c>
      <c r="AQ55" s="333">
        <v>12.2</v>
      </c>
      <c r="AR55" s="334">
        <v>149.80000000000001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50494</v>
      </c>
      <c r="AN56" s="338">
        <v>44884</v>
      </c>
      <c r="AO56" s="339">
        <v>-67.099999999999994</v>
      </c>
      <c r="AP56" s="340">
        <v>154376</v>
      </c>
      <c r="AQ56" s="341">
        <v>29.1</v>
      </c>
      <c r="AR56" s="342">
        <v>-96.2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333742</v>
      </c>
      <c r="AN57" s="330">
        <v>299858</v>
      </c>
      <c r="AO57" s="331">
        <v>-58.2</v>
      </c>
      <c r="AP57" s="332">
        <v>277467</v>
      </c>
      <c r="AQ57" s="333">
        <v>-7.8</v>
      </c>
      <c r="AR57" s="334">
        <v>-50.4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37036</v>
      </c>
      <c r="AN58" s="338">
        <v>33276</v>
      </c>
      <c r="AO58" s="339">
        <v>-25.9</v>
      </c>
      <c r="AP58" s="340">
        <v>128378</v>
      </c>
      <c r="AQ58" s="341">
        <v>-16.8</v>
      </c>
      <c r="AR58" s="342">
        <v>-9.1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196489</v>
      </c>
      <c r="AN59" s="330">
        <v>181766</v>
      </c>
      <c r="AO59" s="331">
        <v>-39.4</v>
      </c>
      <c r="AP59" s="332">
        <v>282256</v>
      </c>
      <c r="AQ59" s="333">
        <v>1.7</v>
      </c>
      <c r="AR59" s="334">
        <v>-41.1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37357</v>
      </c>
      <c r="AN60" s="338">
        <v>34558</v>
      </c>
      <c r="AO60" s="339">
        <v>3.9</v>
      </c>
      <c r="AP60" s="340">
        <v>145453</v>
      </c>
      <c r="AQ60" s="341">
        <v>13.3</v>
      </c>
      <c r="AR60" s="342">
        <v>-9.4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364178</v>
      </c>
      <c r="AN61" s="345">
        <v>323235</v>
      </c>
      <c r="AO61" s="346">
        <v>23.3</v>
      </c>
      <c r="AP61" s="347">
        <v>280143</v>
      </c>
      <c r="AQ61" s="348">
        <v>-0.4</v>
      </c>
      <c r="AR61" s="334">
        <v>23.7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71532</v>
      </c>
      <c r="AN62" s="338">
        <v>62720</v>
      </c>
      <c r="AO62" s="339">
        <v>-8.5</v>
      </c>
      <c r="AP62" s="340">
        <v>133131</v>
      </c>
      <c r="AQ62" s="341">
        <v>5.2</v>
      </c>
      <c r="AR62" s="342">
        <v>-13.7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KzJUduLY6hcSBpHDRzLgM7pH9/4uwmwYSW5hwXOl6OSsf67fd7F3RVpNHSQY9INU0gSHZT1jVeXrtt0Wrk9TQ==" saltValue="zD8X4orv90vMnS+EGUuY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ou4b0zEKSSkOgckBOUyUmdJakHPahOxlv2nJ5cweJVAWDaaW+dmHi7rIOrMVoxEfm+jW54Ez8QCbX9kVlK2nVA==" saltValue="VFgaP6Zwokle+XbrlbN94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XHA062bWMD250WmS33ijTm2Lj3Wsl3JbcUXRFJ4raHKwnZstwwy5DJj1JmPcYbOLr9OUViuwMRsyNOzadXAtcg==" saltValue="1gKOLoA4+DpFltGiKOC/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39" t="s">
        <v>3</v>
      </c>
      <c r="D47" s="1139"/>
      <c r="E47" s="1140"/>
      <c r="F47" s="11">
        <v>70.790000000000006</v>
      </c>
      <c r="G47" s="12">
        <v>72.83</v>
      </c>
      <c r="H47" s="12">
        <v>74.23</v>
      </c>
      <c r="I47" s="12">
        <v>68.97</v>
      </c>
      <c r="J47" s="13">
        <v>70.05</v>
      </c>
    </row>
    <row r="48" spans="2:10" ht="57.75" customHeight="1" x14ac:dyDescent="0.15">
      <c r="B48" s="14"/>
      <c r="C48" s="1141" t="s">
        <v>4</v>
      </c>
      <c r="D48" s="1141"/>
      <c r="E48" s="1142"/>
      <c r="F48" s="15">
        <v>1.57</v>
      </c>
      <c r="G48" s="16">
        <v>1.32</v>
      </c>
      <c r="H48" s="16">
        <v>1.65</v>
      </c>
      <c r="I48" s="16">
        <v>1.52</v>
      </c>
      <c r="J48" s="17">
        <v>1.1299999999999999</v>
      </c>
    </row>
    <row r="49" spans="2:10" ht="57.75" customHeight="1" thickBot="1" x14ac:dyDescent="0.2">
      <c r="B49" s="18"/>
      <c r="C49" s="1143" t="s">
        <v>5</v>
      </c>
      <c r="D49" s="1143"/>
      <c r="E49" s="1144"/>
      <c r="F49" s="19">
        <v>1.59</v>
      </c>
      <c r="G49" s="20">
        <v>0.19</v>
      </c>
      <c r="H49" s="20">
        <v>3.74</v>
      </c>
      <c r="I49" s="20" t="s">
        <v>555</v>
      </c>
      <c r="J49" s="21" t="s">
        <v>556</v>
      </c>
    </row>
    <row r="50" spans="2:10" x14ac:dyDescent="0.15"/>
  </sheetData>
  <sheetProtection algorithmName="SHA-512" hashValue="XcSN73oroD9V1XsFw1rSjn6WiLXMXyA7C+W5YErSWzWd+s8+dakKzXJdl4Rk3/DNcpzddhNTJZxQt4YjJF8FOw==" saltValue="qbNCwIYkqPd052skEtT+K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51" t="s">
        <v>557</v>
      </c>
      <c r="D34" s="1151"/>
      <c r="E34" s="1152"/>
      <c r="F34" s="32">
        <v>1.57</v>
      </c>
      <c r="G34" s="33">
        <v>1.32</v>
      </c>
      <c r="H34" s="33">
        <v>1.65</v>
      </c>
      <c r="I34" s="33">
        <v>1.51</v>
      </c>
      <c r="J34" s="34">
        <v>1.1299999999999999</v>
      </c>
      <c r="K34" s="22"/>
      <c r="L34" s="22"/>
      <c r="M34" s="22"/>
      <c r="N34" s="22"/>
      <c r="O34" s="22"/>
      <c r="P34" s="22"/>
    </row>
    <row r="35" spans="1:16" ht="39" customHeight="1" x14ac:dyDescent="0.15">
      <c r="A35" s="22"/>
      <c r="B35" s="35"/>
      <c r="C35" s="1145" t="s">
        <v>558</v>
      </c>
      <c r="D35" s="1146"/>
      <c r="E35" s="1147"/>
      <c r="F35" s="36">
        <v>1.1100000000000001</v>
      </c>
      <c r="G35" s="37">
        <v>0.93</v>
      </c>
      <c r="H35" s="37">
        <v>0.77</v>
      </c>
      <c r="I35" s="37">
        <v>0.82</v>
      </c>
      <c r="J35" s="38">
        <v>0.59</v>
      </c>
      <c r="K35" s="22"/>
      <c r="L35" s="22"/>
      <c r="M35" s="22"/>
      <c r="N35" s="22"/>
      <c r="O35" s="22"/>
      <c r="P35" s="22"/>
    </row>
    <row r="36" spans="1:16" ht="39" customHeight="1" x14ac:dyDescent="0.15">
      <c r="A36" s="22"/>
      <c r="B36" s="35"/>
      <c r="C36" s="1145" t="s">
        <v>559</v>
      </c>
      <c r="D36" s="1146"/>
      <c r="E36" s="1147"/>
      <c r="F36" s="36">
        <v>0.52</v>
      </c>
      <c r="G36" s="37">
        <v>0.73</v>
      </c>
      <c r="H36" s="37">
        <v>0.56000000000000005</v>
      </c>
      <c r="I36" s="37">
        <v>0.3</v>
      </c>
      <c r="J36" s="38">
        <v>0.44</v>
      </c>
      <c r="K36" s="22"/>
      <c r="L36" s="22"/>
      <c r="M36" s="22"/>
      <c r="N36" s="22"/>
      <c r="O36" s="22"/>
      <c r="P36" s="22"/>
    </row>
    <row r="37" spans="1:16" ht="39" customHeight="1" x14ac:dyDescent="0.15">
      <c r="A37" s="22"/>
      <c r="B37" s="35"/>
      <c r="C37" s="1145" t="s">
        <v>560</v>
      </c>
      <c r="D37" s="1146"/>
      <c r="E37" s="1147"/>
      <c r="F37" s="36">
        <v>0.06</v>
      </c>
      <c r="G37" s="37">
        <v>0.17</v>
      </c>
      <c r="H37" s="37">
        <v>0.04</v>
      </c>
      <c r="I37" s="37">
        <v>0.12</v>
      </c>
      <c r="J37" s="38">
        <v>0.08</v>
      </c>
      <c r="K37" s="22"/>
      <c r="L37" s="22"/>
      <c r="M37" s="22"/>
      <c r="N37" s="22"/>
      <c r="O37" s="22"/>
      <c r="P37" s="22"/>
    </row>
    <row r="38" spans="1:16" ht="39" customHeight="1" x14ac:dyDescent="0.15">
      <c r="A38" s="22"/>
      <c r="B38" s="35"/>
      <c r="C38" s="1145" t="s">
        <v>561</v>
      </c>
      <c r="D38" s="1146"/>
      <c r="E38" s="1147"/>
      <c r="F38" s="36">
        <v>0.05</v>
      </c>
      <c r="G38" s="37">
        <v>0.05</v>
      </c>
      <c r="H38" s="37">
        <v>0.05</v>
      </c>
      <c r="I38" s="37">
        <v>0.04</v>
      </c>
      <c r="J38" s="38">
        <v>0.05</v>
      </c>
      <c r="K38" s="22"/>
      <c r="L38" s="22"/>
      <c r="M38" s="22"/>
      <c r="N38" s="22"/>
      <c r="O38" s="22"/>
      <c r="P38" s="22"/>
    </row>
    <row r="39" spans="1:16" ht="39" customHeight="1" x14ac:dyDescent="0.15">
      <c r="A39" s="22"/>
      <c r="B39" s="35"/>
      <c r="C39" s="1145" t="s">
        <v>562</v>
      </c>
      <c r="D39" s="1146"/>
      <c r="E39" s="1147"/>
      <c r="F39" s="36">
        <v>0</v>
      </c>
      <c r="G39" s="37">
        <v>0</v>
      </c>
      <c r="H39" s="37">
        <v>0.02</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563</v>
      </c>
      <c r="D42" s="1146"/>
      <c r="E42" s="1147"/>
      <c r="F42" s="36" t="s">
        <v>508</v>
      </c>
      <c r="G42" s="37" t="s">
        <v>508</v>
      </c>
      <c r="H42" s="37" t="s">
        <v>508</v>
      </c>
      <c r="I42" s="37" t="s">
        <v>508</v>
      </c>
      <c r="J42" s="38" t="s">
        <v>508</v>
      </c>
      <c r="K42" s="22"/>
      <c r="L42" s="22"/>
      <c r="M42" s="22"/>
      <c r="N42" s="22"/>
      <c r="O42" s="22"/>
      <c r="P42" s="22"/>
    </row>
    <row r="43" spans="1:16" ht="39" customHeight="1" thickBot="1" x14ac:dyDescent="0.2">
      <c r="A43" s="22"/>
      <c r="B43" s="40"/>
      <c r="C43" s="1148" t="s">
        <v>564</v>
      </c>
      <c r="D43" s="1149"/>
      <c r="E43" s="1150"/>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bJT0qHBLmHDSG55JUdclNXMhpBXMJMkWjcMMmAWeXeNUxkhDkJzfM/Tf5plwnQ9uvjMA4XCZxy4WBDMAViMMw==" saltValue="dQfteflRVBHZqFbZ6lV6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222</v>
      </c>
      <c r="L45" s="60">
        <v>223</v>
      </c>
      <c r="M45" s="60">
        <v>222</v>
      </c>
      <c r="N45" s="60">
        <v>234</v>
      </c>
      <c r="O45" s="61">
        <v>251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508</v>
      </c>
      <c r="L46" s="64" t="s">
        <v>508</v>
      </c>
      <c r="M46" s="64" t="s">
        <v>508</v>
      </c>
      <c r="N46" s="64" t="s">
        <v>508</v>
      </c>
      <c r="O46" s="65" t="s">
        <v>508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508</v>
      </c>
      <c r="L47" s="64" t="s">
        <v>508</v>
      </c>
      <c r="M47" s="64" t="s">
        <v>508</v>
      </c>
      <c r="N47" s="64" t="s">
        <v>508</v>
      </c>
      <c r="O47" s="65" t="s">
        <v>508</v>
      </c>
      <c r="P47" s="48"/>
      <c r="Q47" s="48"/>
      <c r="R47" s="48"/>
      <c r="S47" s="48"/>
      <c r="T47" s="48"/>
      <c r="U47" s="48"/>
    </row>
    <row r="48" spans="1:21" ht="30.75" customHeight="1" x14ac:dyDescent="0.15">
      <c r="A48" s="48"/>
      <c r="B48" s="1155"/>
      <c r="C48" s="1156"/>
      <c r="D48" s="62"/>
      <c r="E48" s="1161" t="s">
        <v>15</v>
      </c>
      <c r="F48" s="1161"/>
      <c r="G48" s="1161"/>
      <c r="H48" s="1161"/>
      <c r="I48" s="1161"/>
      <c r="J48" s="1162"/>
      <c r="K48" s="63">
        <v>131</v>
      </c>
      <c r="L48" s="64">
        <v>110</v>
      </c>
      <c r="M48" s="64">
        <v>101</v>
      </c>
      <c r="N48" s="64">
        <v>98</v>
      </c>
      <c r="O48" s="65">
        <v>106</v>
      </c>
      <c r="P48" s="48"/>
      <c r="Q48" s="48"/>
      <c r="R48" s="48"/>
      <c r="S48" s="48"/>
      <c r="T48" s="48"/>
      <c r="U48" s="48"/>
    </row>
    <row r="49" spans="1:21" ht="30.75" customHeight="1" x14ac:dyDescent="0.15">
      <c r="A49" s="48"/>
      <c r="B49" s="1155"/>
      <c r="C49" s="1156"/>
      <c r="D49" s="62"/>
      <c r="E49" s="1161" t="s">
        <v>16</v>
      </c>
      <c r="F49" s="1161"/>
      <c r="G49" s="1161"/>
      <c r="H49" s="1161"/>
      <c r="I49" s="1161"/>
      <c r="J49" s="1162"/>
      <c r="K49" s="63">
        <v>5</v>
      </c>
      <c r="L49" s="64">
        <v>3</v>
      </c>
      <c r="M49" s="64">
        <v>3</v>
      </c>
      <c r="N49" s="64">
        <v>3</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508</v>
      </c>
      <c r="L51" s="64" t="s">
        <v>508</v>
      </c>
      <c r="M51" s="64" t="s">
        <v>508</v>
      </c>
      <c r="N51" s="64" t="s">
        <v>508</v>
      </c>
      <c r="O51" s="65" t="s">
        <v>508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273</v>
      </c>
      <c r="L52" s="64">
        <v>257</v>
      </c>
      <c r="M52" s="64">
        <v>247</v>
      </c>
      <c r="N52" s="64">
        <v>249</v>
      </c>
      <c r="O52" s="65">
        <v>256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85</v>
      </c>
      <c r="L53" s="69">
        <v>79</v>
      </c>
      <c r="M53" s="69">
        <v>79</v>
      </c>
      <c r="N53" s="69">
        <v>86</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rK+DMwZ4DOlk+AcYDNToPGjy/T8ct1CjVUfg9hXoVWpeJcGmvJjXAvEEp4/nBIVyzEjQkvBgQ0ndsENJoM9g==" saltValue="b4+FGWXc4apkWFOE/6zj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184" t="s">
        <v>32</v>
      </c>
      <c r="C41" s="1185"/>
      <c r="D41" s="105"/>
      <c r="E41" s="1190" t="s">
        <v>33</v>
      </c>
      <c r="F41" s="1190"/>
      <c r="G41" s="1190"/>
      <c r="H41" s="1191"/>
      <c r="I41" s="351">
        <v>2081</v>
      </c>
      <c r="J41" s="352">
        <v>2066</v>
      </c>
      <c r="K41" s="352">
        <v>2261</v>
      </c>
      <c r="L41" s="352">
        <v>2207</v>
      </c>
      <c r="M41" s="353">
        <v>2158</v>
      </c>
    </row>
    <row r="42" spans="2:13" ht="27.75" customHeight="1" x14ac:dyDescent="0.15">
      <c r="B42" s="1186"/>
      <c r="C42" s="1187"/>
      <c r="D42" s="106"/>
      <c r="E42" s="1192" t="s">
        <v>34</v>
      </c>
      <c r="F42" s="1192"/>
      <c r="G42" s="1192"/>
      <c r="H42" s="1193"/>
      <c r="I42" s="354" t="s">
        <v>508</v>
      </c>
      <c r="J42" s="355">
        <v>8</v>
      </c>
      <c r="K42" s="355">
        <v>6</v>
      </c>
      <c r="L42" s="355">
        <v>6</v>
      </c>
      <c r="M42" s="356">
        <v>2</v>
      </c>
    </row>
    <row r="43" spans="2:13" ht="27.75" customHeight="1" x14ac:dyDescent="0.15">
      <c r="B43" s="1186"/>
      <c r="C43" s="1187"/>
      <c r="D43" s="106"/>
      <c r="E43" s="1192" t="s">
        <v>35</v>
      </c>
      <c r="F43" s="1192"/>
      <c r="G43" s="1192"/>
      <c r="H43" s="1193"/>
      <c r="I43" s="354">
        <v>1177</v>
      </c>
      <c r="J43" s="355">
        <v>1108</v>
      </c>
      <c r="K43" s="355">
        <v>1082</v>
      </c>
      <c r="L43" s="355">
        <v>1011</v>
      </c>
      <c r="M43" s="356">
        <v>990</v>
      </c>
    </row>
    <row r="44" spans="2:13" ht="27.75" customHeight="1" x14ac:dyDescent="0.15">
      <c r="B44" s="1186"/>
      <c r="C44" s="1187"/>
      <c r="D44" s="106"/>
      <c r="E44" s="1192" t="s">
        <v>36</v>
      </c>
      <c r="F44" s="1192"/>
      <c r="G44" s="1192"/>
      <c r="H44" s="1193"/>
      <c r="I44" s="354">
        <v>9</v>
      </c>
      <c r="J44" s="355">
        <v>6</v>
      </c>
      <c r="K44" s="355">
        <v>4</v>
      </c>
      <c r="L44" s="355">
        <v>1</v>
      </c>
      <c r="M44" s="356" t="s">
        <v>508</v>
      </c>
    </row>
    <row r="45" spans="2:13" ht="27.75" customHeight="1" x14ac:dyDescent="0.15">
      <c r="B45" s="1186"/>
      <c r="C45" s="1187"/>
      <c r="D45" s="106"/>
      <c r="E45" s="1192" t="s">
        <v>37</v>
      </c>
      <c r="F45" s="1192"/>
      <c r="G45" s="1192"/>
      <c r="H45" s="1193"/>
      <c r="I45" s="354">
        <v>391</v>
      </c>
      <c r="J45" s="355">
        <v>387</v>
      </c>
      <c r="K45" s="355">
        <v>400</v>
      </c>
      <c r="L45" s="355">
        <v>386</v>
      </c>
      <c r="M45" s="356">
        <v>339</v>
      </c>
    </row>
    <row r="46" spans="2:13" ht="27.75" customHeight="1" x14ac:dyDescent="0.15">
      <c r="B46" s="1186"/>
      <c r="C46" s="1187"/>
      <c r="D46" s="107"/>
      <c r="E46" s="1192" t="s">
        <v>38</v>
      </c>
      <c r="F46" s="1192"/>
      <c r="G46" s="1192"/>
      <c r="H46" s="1193"/>
      <c r="I46" s="354" t="s">
        <v>508</v>
      </c>
      <c r="J46" s="355" t="s">
        <v>508</v>
      </c>
      <c r="K46" s="355" t="s">
        <v>508</v>
      </c>
      <c r="L46" s="355" t="s">
        <v>508</v>
      </c>
      <c r="M46" s="356" t="s">
        <v>508</v>
      </c>
    </row>
    <row r="47" spans="2:13" ht="27.75" customHeight="1" x14ac:dyDescent="0.15">
      <c r="B47" s="1186"/>
      <c r="C47" s="1187"/>
      <c r="D47" s="108"/>
      <c r="E47" s="1194" t="s">
        <v>39</v>
      </c>
      <c r="F47" s="1195"/>
      <c r="G47" s="1195"/>
      <c r="H47" s="1196"/>
      <c r="I47" s="354" t="s">
        <v>508</v>
      </c>
      <c r="J47" s="355" t="s">
        <v>508</v>
      </c>
      <c r="K47" s="355" t="s">
        <v>508</v>
      </c>
      <c r="L47" s="355" t="s">
        <v>508</v>
      </c>
      <c r="M47" s="356" t="s">
        <v>508</v>
      </c>
    </row>
    <row r="48" spans="2:13" ht="27.75" customHeight="1" x14ac:dyDescent="0.15">
      <c r="B48" s="1186"/>
      <c r="C48" s="1187"/>
      <c r="D48" s="106"/>
      <c r="E48" s="1192" t="s">
        <v>40</v>
      </c>
      <c r="F48" s="1192"/>
      <c r="G48" s="1192"/>
      <c r="H48" s="1193"/>
      <c r="I48" s="354" t="s">
        <v>508</v>
      </c>
      <c r="J48" s="355" t="s">
        <v>508</v>
      </c>
      <c r="K48" s="355" t="s">
        <v>508</v>
      </c>
      <c r="L48" s="355" t="s">
        <v>508</v>
      </c>
      <c r="M48" s="356" t="s">
        <v>508</v>
      </c>
    </row>
    <row r="49" spans="2:13" ht="27.75" customHeight="1" x14ac:dyDescent="0.15">
      <c r="B49" s="1188"/>
      <c r="C49" s="1189"/>
      <c r="D49" s="106"/>
      <c r="E49" s="1192" t="s">
        <v>41</v>
      </c>
      <c r="F49" s="1192"/>
      <c r="G49" s="1192"/>
      <c r="H49" s="1193"/>
      <c r="I49" s="354" t="s">
        <v>508</v>
      </c>
      <c r="J49" s="355" t="s">
        <v>508</v>
      </c>
      <c r="K49" s="355" t="s">
        <v>508</v>
      </c>
      <c r="L49" s="355" t="s">
        <v>508</v>
      </c>
      <c r="M49" s="356" t="s">
        <v>508</v>
      </c>
    </row>
    <row r="50" spans="2:13" ht="27.75" customHeight="1" x14ac:dyDescent="0.15">
      <c r="B50" s="1197" t="s">
        <v>42</v>
      </c>
      <c r="C50" s="1198"/>
      <c r="D50" s="109"/>
      <c r="E50" s="1192" t="s">
        <v>43</v>
      </c>
      <c r="F50" s="1192"/>
      <c r="G50" s="1192"/>
      <c r="H50" s="1193"/>
      <c r="I50" s="354">
        <v>3072</v>
      </c>
      <c r="J50" s="355">
        <v>3277</v>
      </c>
      <c r="K50" s="355">
        <v>3417</v>
      </c>
      <c r="L50" s="355">
        <v>3500</v>
      </c>
      <c r="M50" s="356">
        <v>3486</v>
      </c>
    </row>
    <row r="51" spans="2:13" ht="27.75" customHeight="1" x14ac:dyDescent="0.15">
      <c r="B51" s="1186"/>
      <c r="C51" s="1187"/>
      <c r="D51" s="106"/>
      <c r="E51" s="1192" t="s">
        <v>44</v>
      </c>
      <c r="F51" s="1192"/>
      <c r="G51" s="1192"/>
      <c r="H51" s="1193"/>
      <c r="I51" s="354">
        <v>25</v>
      </c>
      <c r="J51" s="355">
        <v>80</v>
      </c>
      <c r="K51" s="355">
        <v>73</v>
      </c>
      <c r="L51" s="355">
        <v>67</v>
      </c>
      <c r="M51" s="356">
        <v>61</v>
      </c>
    </row>
    <row r="52" spans="2:13" ht="27.75" customHeight="1" x14ac:dyDescent="0.15">
      <c r="B52" s="1188"/>
      <c r="C52" s="1189"/>
      <c r="D52" s="106"/>
      <c r="E52" s="1192" t="s">
        <v>45</v>
      </c>
      <c r="F52" s="1192"/>
      <c r="G52" s="1192"/>
      <c r="H52" s="1193"/>
      <c r="I52" s="354">
        <v>2286</v>
      </c>
      <c r="J52" s="355">
        <v>2095</v>
      </c>
      <c r="K52" s="355">
        <v>2153</v>
      </c>
      <c r="L52" s="355">
        <v>2067</v>
      </c>
      <c r="M52" s="356">
        <v>1079</v>
      </c>
    </row>
    <row r="53" spans="2:13" ht="27.75" customHeight="1" thickBot="1" x14ac:dyDescent="0.2">
      <c r="B53" s="1199" t="s">
        <v>46</v>
      </c>
      <c r="C53" s="1200"/>
      <c r="D53" s="110"/>
      <c r="E53" s="1201" t="s">
        <v>47</v>
      </c>
      <c r="F53" s="1201"/>
      <c r="G53" s="1201"/>
      <c r="H53" s="1202"/>
      <c r="I53" s="357">
        <v>-1725</v>
      </c>
      <c r="J53" s="358">
        <v>-1876</v>
      </c>
      <c r="K53" s="358">
        <v>-1890</v>
      </c>
      <c r="L53" s="358">
        <v>-2022</v>
      </c>
      <c r="M53" s="359">
        <v>-1137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yZt+vWvjM18PO54ggJ1a7uHGbPEDHUYycAyO9ALQhajKcnxy6X/hU17Jdb5cSZT5yQZTMFsfRLdaNk6aUVYrQ==" saltValue="jDpeIJrowxEAglPWAG1w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11" t="s">
        <v>50</v>
      </c>
      <c r="D55" s="1211"/>
      <c r="E55" s="1212"/>
      <c r="F55" s="122">
        <v>1121</v>
      </c>
      <c r="G55" s="122">
        <v>1121</v>
      </c>
      <c r="H55" s="123">
        <v>1121</v>
      </c>
    </row>
    <row r="56" spans="2:8" ht="52.5" customHeight="1" x14ac:dyDescent="0.15">
      <c r="B56" s="124"/>
      <c r="C56" s="1213" t="s">
        <v>51</v>
      </c>
      <c r="D56" s="1213"/>
      <c r="E56" s="1214"/>
      <c r="F56" s="125">
        <v>931</v>
      </c>
      <c r="G56" s="125">
        <v>885</v>
      </c>
      <c r="H56" s="126">
        <v>765</v>
      </c>
    </row>
    <row r="57" spans="2:8" ht="53.25" customHeight="1" x14ac:dyDescent="0.15">
      <c r="B57" s="124"/>
      <c r="C57" s="1215" t="s">
        <v>52</v>
      </c>
      <c r="D57" s="1215"/>
      <c r="E57" s="1216"/>
      <c r="F57" s="127">
        <v>1077</v>
      </c>
      <c r="G57" s="127">
        <v>1206</v>
      </c>
      <c r="H57" s="128">
        <v>1313</v>
      </c>
    </row>
    <row r="58" spans="2:8" ht="45.75" customHeight="1" x14ac:dyDescent="0.15">
      <c r="B58" s="129"/>
      <c r="C58" s="1203" t="s">
        <v>576</v>
      </c>
      <c r="D58" s="1204"/>
      <c r="E58" s="1205"/>
      <c r="F58" s="360">
        <v>768</v>
      </c>
      <c r="G58" s="360">
        <v>912</v>
      </c>
      <c r="H58" s="361">
        <v>1035</v>
      </c>
    </row>
    <row r="59" spans="2:8" ht="45.75" customHeight="1" x14ac:dyDescent="0.15">
      <c r="B59" s="129"/>
      <c r="C59" s="1203" t="s">
        <v>577</v>
      </c>
      <c r="D59" s="1204"/>
      <c r="E59" s="1205"/>
      <c r="F59" s="360">
        <v>175</v>
      </c>
      <c r="G59" s="360">
        <v>159</v>
      </c>
      <c r="H59" s="361">
        <v>138</v>
      </c>
    </row>
    <row r="60" spans="2:8" ht="45.75" customHeight="1" x14ac:dyDescent="0.15">
      <c r="B60" s="129"/>
      <c r="C60" s="1203" t="s">
        <v>578</v>
      </c>
      <c r="D60" s="1204"/>
      <c r="E60" s="1205"/>
      <c r="F60" s="360">
        <v>106</v>
      </c>
      <c r="G60" s="360">
        <v>106</v>
      </c>
      <c r="H60" s="361">
        <v>106</v>
      </c>
    </row>
    <row r="61" spans="2:8" ht="45.75" customHeight="1" x14ac:dyDescent="0.15">
      <c r="B61" s="129"/>
      <c r="C61" s="1203" t="s">
        <v>579</v>
      </c>
      <c r="D61" s="1204"/>
      <c r="E61" s="1205"/>
      <c r="F61" s="360">
        <v>8</v>
      </c>
      <c r="G61" s="360">
        <v>10</v>
      </c>
      <c r="H61" s="361">
        <v>14</v>
      </c>
    </row>
    <row r="62" spans="2:8" ht="45.75" customHeight="1" thickBot="1" x14ac:dyDescent="0.2">
      <c r="B62" s="130"/>
      <c r="C62" s="1206" t="s">
        <v>580</v>
      </c>
      <c r="D62" s="1207"/>
      <c r="E62" s="1208"/>
      <c r="F62" s="362">
        <v>9</v>
      </c>
      <c r="G62" s="362">
        <v>11</v>
      </c>
      <c r="H62" s="363">
        <v>12</v>
      </c>
    </row>
    <row r="63" spans="2:8" ht="52.5" customHeight="1" thickBot="1" x14ac:dyDescent="0.2">
      <c r="B63" s="131"/>
      <c r="C63" s="1209" t="s">
        <v>53</v>
      </c>
      <c r="D63" s="1209"/>
      <c r="E63" s="1210"/>
      <c r="F63" s="132">
        <v>3129</v>
      </c>
      <c r="G63" s="132">
        <v>3212</v>
      </c>
      <c r="H63" s="133">
        <v>3200</v>
      </c>
    </row>
    <row r="64" spans="2:8" x14ac:dyDescent="0.15"/>
  </sheetData>
  <sheetProtection algorithmName="SHA-512" hashValue="NS0YmKkvDXbB2nPaTOZ//8OGfKjKrnyqNjXMsYSlAzcCT+REAAyhKYllR9JsK7wIzT2dDiKtfYHZGnqXYYwLRA==" saltValue="pFU+ORyIRr63Pw6TB5TX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DAFA-D5FD-4B1A-B31C-CF876262BF16}">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5"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5"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5"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5"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5"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5"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5"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5"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5"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5"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5"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5"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5"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5"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5"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582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583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584</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585</v>
      </c>
      <c r="AO51" s="1254"/>
      <c r="AP51" s="1254"/>
      <c r="AQ51" s="1254"/>
      <c r="AR51" s="1254"/>
      <c r="AS51" s="1254"/>
      <c r="AT51" s="1254"/>
      <c r="AU51" s="1254"/>
      <c r="AV51" s="1254"/>
      <c r="AW51" s="1254"/>
      <c r="AX51" s="1254"/>
      <c r="AY51" s="1254"/>
      <c r="AZ51" s="1254"/>
      <c r="BA51" s="1254"/>
      <c r="BB51" s="1254" t="s">
        <v>586</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587</v>
      </c>
      <c r="BC53" s="1254"/>
      <c r="BD53" s="1254"/>
      <c r="BE53" s="1254"/>
      <c r="BF53" s="1254"/>
      <c r="BG53" s="1254"/>
      <c r="BH53" s="1254"/>
      <c r="BI53" s="1254"/>
      <c r="BJ53" s="1254"/>
      <c r="BK53" s="1254"/>
      <c r="BL53" s="1254"/>
      <c r="BM53" s="1254"/>
      <c r="BN53" s="1254"/>
      <c r="BO53" s="1254"/>
      <c r="BP53" s="1255">
        <v>57.2</v>
      </c>
      <c r="BQ53" s="1255"/>
      <c r="BR53" s="1255"/>
      <c r="BS53" s="1255"/>
      <c r="BT53" s="1255"/>
      <c r="BU53" s="1255"/>
      <c r="BV53" s="1255"/>
      <c r="BW53" s="1255"/>
      <c r="BX53" s="1255">
        <v>58.5</v>
      </c>
      <c r="BY53" s="1255"/>
      <c r="BZ53" s="1255"/>
      <c r="CA53" s="1255"/>
      <c r="CB53" s="1255"/>
      <c r="CC53" s="1255"/>
      <c r="CD53" s="1255"/>
      <c r="CE53" s="1255"/>
      <c r="CF53" s="1255">
        <v>59.4</v>
      </c>
      <c r="CG53" s="1255"/>
      <c r="CH53" s="1255"/>
      <c r="CI53" s="1255"/>
      <c r="CJ53" s="1255"/>
      <c r="CK53" s="1255"/>
      <c r="CL53" s="1255"/>
      <c r="CM53" s="1255"/>
      <c r="CN53" s="1255">
        <v>62.1</v>
      </c>
      <c r="CO53" s="1255"/>
      <c r="CP53" s="1255"/>
      <c r="CQ53" s="1255"/>
      <c r="CR53" s="1255"/>
      <c r="CS53" s="1255"/>
      <c r="CT53" s="1255"/>
      <c r="CU53" s="1255"/>
      <c r="CV53" s="1255">
        <v>62.3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588</v>
      </c>
      <c r="AO55" s="1250"/>
      <c r="AP55" s="1250"/>
      <c r="AQ55" s="1250"/>
      <c r="AR55" s="1250"/>
      <c r="AS55" s="1250"/>
      <c r="AT55" s="1250"/>
      <c r="AU55" s="1250"/>
      <c r="AV55" s="1250"/>
      <c r="AW55" s="1250"/>
      <c r="AX55" s="1250"/>
      <c r="AY55" s="1250"/>
      <c r="AZ55" s="1250"/>
      <c r="BA55" s="1250"/>
      <c r="BB55" s="1254" t="s">
        <v>586</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587</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589</v>
      </c>
    </row>
    <row r="64" spans="1:109" x14ac:dyDescent="0.15">
      <c r="B64" s="1225"/>
      <c r="G64" s="1232"/>
      <c r="I64" s="1265"/>
      <c r="J64" s="1265"/>
      <c r="K64" s="1265"/>
      <c r="L64" s="1265"/>
      <c r="M64" s="1265"/>
      <c r="N64" s="1266"/>
      <c r="AM64" s="1232"/>
      <c r="AN64" s="1232" t="s">
        <v>582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584</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585</v>
      </c>
      <c r="AO73" s="1254"/>
      <c r="AP73" s="1254"/>
      <c r="AQ73" s="1254"/>
      <c r="AR73" s="1254"/>
      <c r="AS73" s="1254"/>
      <c r="AT73" s="1254"/>
      <c r="AU73" s="1254"/>
      <c r="AV73" s="1254"/>
      <c r="AW73" s="1254"/>
      <c r="AX73" s="1254"/>
      <c r="AY73" s="1254"/>
      <c r="AZ73" s="1254"/>
      <c r="BA73" s="1254"/>
      <c r="BB73" s="1254" t="s">
        <v>586</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591</v>
      </c>
      <c r="BC75" s="1254"/>
      <c r="BD75" s="1254"/>
      <c r="BE75" s="1254"/>
      <c r="BF75" s="1254"/>
      <c r="BG75" s="1254"/>
      <c r="BH75" s="1254"/>
      <c r="BI75" s="1254"/>
      <c r="BJ75" s="1254"/>
      <c r="BK75" s="1254"/>
      <c r="BL75" s="1254"/>
      <c r="BM75" s="1254"/>
      <c r="BN75" s="1254"/>
      <c r="BO75" s="1254"/>
      <c r="BP75" s="1255">
        <v>6.3</v>
      </c>
      <c r="BQ75" s="1255"/>
      <c r="BR75" s="1255"/>
      <c r="BS75" s="1255"/>
      <c r="BT75" s="1255"/>
      <c r="BU75" s="1255"/>
      <c r="BV75" s="1255"/>
      <c r="BW75" s="1255"/>
      <c r="BX75" s="1255">
        <v>6.7</v>
      </c>
      <c r="BY75" s="1255"/>
      <c r="BZ75" s="1255"/>
      <c r="CA75" s="1255"/>
      <c r="CB75" s="1255"/>
      <c r="CC75" s="1255"/>
      <c r="CD75" s="1255"/>
      <c r="CE75" s="1255"/>
      <c r="CF75" s="1255">
        <v>6.6</v>
      </c>
      <c r="CG75" s="1255"/>
      <c r="CH75" s="1255"/>
      <c r="CI75" s="1255"/>
      <c r="CJ75" s="1255"/>
      <c r="CK75" s="1255"/>
      <c r="CL75" s="1255"/>
      <c r="CM75" s="1255"/>
      <c r="CN75" s="1255">
        <v>6.3</v>
      </c>
      <c r="CO75" s="1255"/>
      <c r="CP75" s="1255"/>
      <c r="CQ75" s="1255"/>
      <c r="CR75" s="1255"/>
      <c r="CS75" s="1255"/>
      <c r="CT75" s="1255"/>
      <c r="CU75" s="1255"/>
      <c r="CV75" s="1255">
        <v>6.7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588</v>
      </c>
      <c r="AO77" s="1250"/>
      <c r="AP77" s="1250"/>
      <c r="AQ77" s="1250"/>
      <c r="AR77" s="1250"/>
      <c r="AS77" s="1250"/>
      <c r="AT77" s="1250"/>
      <c r="AU77" s="1250"/>
      <c r="AV77" s="1250"/>
      <c r="AW77" s="1250"/>
      <c r="AX77" s="1250"/>
      <c r="AY77" s="1250"/>
      <c r="AZ77" s="1250"/>
      <c r="BA77" s="1250"/>
      <c r="BB77" s="1254" t="s">
        <v>586</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591</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yanXjG/8jF+JN/0kiSw1OcSCynhMibeFz8ELxVEGfz/9sGMz9pcnSM3rMXs9L1UfuT1SBm1xRduDNha9kcGXFg==" saltValue="sAr9Rx+cZlOFDCkgB2a4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ACC7D-80C0-4CC4-B53A-386E2A025B50}">
  <sheetPr>
    <pageSetUpPr fitToPage="1"/>
  </sheetPr>
  <dimension ref="A1:DR125"/>
  <sheetViews>
    <sheetView showGridLines="0" tabSelected="1" topLeftCell="A108"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x2kgHaFGaXH9PoLTph9BRfFECrDYuiNV+oIBh83hEB3IoCouwC5AgmfHI7JPSJAyUotF6Bb4j/RcG3ZVd8lwhw==" saltValue="Bpy5ntT1k5FxBzFDOUNw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2A55-1E33-4A88-A98A-69F527CAD0F1}">
  <sheetPr>
    <pageSetUpPr fitToPage="1"/>
  </sheetPr>
  <dimension ref="A1:DR125"/>
  <sheetViews>
    <sheetView showGridLines="0" topLeftCell="A111"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n/GqT+IXw3k5/J1U9K8gofKxHoQOZnbSuKXwRhK5ZtITqPfC5iG2pWLo6L9NZVHMvnNWehFW7KBVQPdV+CtRBQ==" saltValue="trI/Y+6H6Z4+4vYdIaK/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547</v>
      </c>
      <c r="G2" s="147"/>
      <c r="H2" s="148"/>
    </row>
    <row r="3" spans="1:8" x14ac:dyDescent="0.15">
      <c r="A3" s="144" t="s">
        <v>540</v>
      </c>
      <c r="B3" s="149"/>
      <c r="C3" s="150"/>
      <c r="D3" s="151">
        <v>143659</v>
      </c>
      <c r="E3" s="152"/>
      <c r="F3" s="153">
        <v>271581</v>
      </c>
      <c r="G3" s="154"/>
      <c r="H3" s="155"/>
    </row>
    <row r="4" spans="1:8" x14ac:dyDescent="0.15">
      <c r="A4" s="156"/>
      <c r="B4" s="157"/>
      <c r="C4" s="158"/>
      <c r="D4" s="159">
        <v>64616</v>
      </c>
      <c r="E4" s="160"/>
      <c r="F4" s="161">
        <v>117844</v>
      </c>
      <c r="G4" s="162"/>
      <c r="H4" s="163"/>
    </row>
    <row r="5" spans="1:8" x14ac:dyDescent="0.15">
      <c r="A5" s="144" t="s">
        <v>542</v>
      </c>
      <c r="B5" s="149"/>
      <c r="C5" s="150"/>
      <c r="D5" s="151">
        <v>273713</v>
      </c>
      <c r="E5" s="152"/>
      <c r="F5" s="153">
        <v>268375</v>
      </c>
      <c r="G5" s="154"/>
      <c r="H5" s="155"/>
    </row>
    <row r="6" spans="1:8" x14ac:dyDescent="0.15">
      <c r="A6" s="156"/>
      <c r="B6" s="157"/>
      <c r="C6" s="158"/>
      <c r="D6" s="159">
        <v>136265</v>
      </c>
      <c r="E6" s="160"/>
      <c r="F6" s="161">
        <v>119602</v>
      </c>
      <c r="G6" s="162"/>
      <c r="H6" s="163"/>
    </row>
    <row r="7" spans="1:8" x14ac:dyDescent="0.15">
      <c r="A7" s="144" t="s">
        <v>543</v>
      </c>
      <c r="B7" s="149"/>
      <c r="C7" s="150"/>
      <c r="D7" s="151">
        <v>717181</v>
      </c>
      <c r="E7" s="152"/>
      <c r="F7" s="153">
        <v>301035</v>
      </c>
      <c r="G7" s="154"/>
      <c r="H7" s="155"/>
    </row>
    <row r="8" spans="1:8" x14ac:dyDescent="0.15">
      <c r="A8" s="156"/>
      <c r="B8" s="157"/>
      <c r="C8" s="158"/>
      <c r="D8" s="159">
        <v>44884</v>
      </c>
      <c r="E8" s="160"/>
      <c r="F8" s="161">
        <v>154376</v>
      </c>
      <c r="G8" s="162"/>
      <c r="H8" s="163"/>
    </row>
    <row r="9" spans="1:8" x14ac:dyDescent="0.15">
      <c r="A9" s="144" t="s">
        <v>544</v>
      </c>
      <c r="B9" s="149"/>
      <c r="C9" s="150"/>
      <c r="D9" s="151">
        <v>299858</v>
      </c>
      <c r="E9" s="152"/>
      <c r="F9" s="153">
        <v>277467</v>
      </c>
      <c r="G9" s="154"/>
      <c r="H9" s="155"/>
    </row>
    <row r="10" spans="1:8" x14ac:dyDescent="0.15">
      <c r="A10" s="156"/>
      <c r="B10" s="157"/>
      <c r="C10" s="158"/>
      <c r="D10" s="159">
        <v>33276</v>
      </c>
      <c r="E10" s="160"/>
      <c r="F10" s="161">
        <v>128378</v>
      </c>
      <c r="G10" s="162"/>
      <c r="H10" s="163"/>
    </row>
    <row r="11" spans="1:8" x14ac:dyDescent="0.15">
      <c r="A11" s="144" t="s">
        <v>545</v>
      </c>
      <c r="B11" s="149"/>
      <c r="C11" s="150"/>
      <c r="D11" s="151">
        <v>181766</v>
      </c>
      <c r="E11" s="152"/>
      <c r="F11" s="153">
        <v>282256</v>
      </c>
      <c r="G11" s="154"/>
      <c r="H11" s="155"/>
    </row>
    <row r="12" spans="1:8" x14ac:dyDescent="0.15">
      <c r="A12" s="156"/>
      <c r="B12" s="157"/>
      <c r="C12" s="164"/>
      <c r="D12" s="159">
        <v>34558</v>
      </c>
      <c r="E12" s="160"/>
      <c r="F12" s="161">
        <v>145453</v>
      </c>
      <c r="G12" s="162"/>
      <c r="H12" s="163"/>
    </row>
    <row r="13" spans="1:8" x14ac:dyDescent="0.15">
      <c r="A13" s="144"/>
      <c r="B13" s="149"/>
      <c r="C13" s="165"/>
      <c r="D13" s="166">
        <v>323235</v>
      </c>
      <c r="E13" s="167"/>
      <c r="F13" s="168">
        <v>280143</v>
      </c>
      <c r="G13" s="169"/>
      <c r="H13" s="155"/>
    </row>
    <row r="14" spans="1:8" x14ac:dyDescent="0.15">
      <c r="A14" s="156"/>
      <c r="B14" s="157"/>
      <c r="C14" s="158"/>
      <c r="D14" s="159">
        <v>62720</v>
      </c>
      <c r="E14" s="160"/>
      <c r="F14" s="161">
        <v>133131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1.57</v>
      </c>
      <c r="C19" s="170">
        <f>ROUND(VALUE(SUBSTITUTE(実質収支比率等に係る経年分析!G$48,"▲","-")),2)</f>
        <v>1.32</v>
      </c>
      <c r="D19" s="170">
        <f>ROUND(VALUE(SUBSTITUTE(実質収支比率等に係る経年分析!H$48,"▲","-")),2)</f>
        <v>1.65</v>
      </c>
      <c r="E19" s="170">
        <f>ROUND(VALUE(SUBSTITUTE(実質収支比率等に係る経年分析!I$48,"▲","-")),2)</f>
        <v>1.52</v>
      </c>
      <c r="F19" s="170">
        <f>ROUND(VALUE(SUBSTITUTE(実質収支比率等に係る経年分析!J$48,"▲","-")),2)</f>
        <v>1.1299999999999999</v>
      </c>
    </row>
    <row r="20" spans="1:11" x14ac:dyDescent="0.15">
      <c r="A20" s="170" t="s">
        <v>57</v>
      </c>
      <c r="B20" s="170">
        <f>ROUND(VALUE(SUBSTITUTE(実質収支比率等に係る経年分析!F$47,"▲","-")),2)</f>
        <v>70.790000000000006</v>
      </c>
      <c r="C20" s="170">
        <f>ROUND(VALUE(SUBSTITUTE(実質収支比率等に係る経年分析!G$47,"▲","-")),2)</f>
        <v>72.83</v>
      </c>
      <c r="D20" s="170">
        <f>ROUND(VALUE(SUBSTITUTE(実質収支比率等に係る経年分析!H$47,"▲","-")),2)</f>
        <v>74.23</v>
      </c>
      <c r="E20" s="170">
        <f>ROUND(VALUE(SUBSTITUTE(実質収支比率等に係る経年分析!I$47,"▲","-")),2)</f>
        <v>68.97</v>
      </c>
      <c r="F20" s="170">
        <f>ROUND(VALUE(SUBSTITUTE(実質収支比率等に係る経年分析!J$47,"▲","-")),2)</f>
        <v>70.05</v>
      </c>
    </row>
    <row r="21" spans="1:11" x14ac:dyDescent="0.15">
      <c r="A21" s="170" t="s">
        <v>58</v>
      </c>
      <c r="B21" s="170">
        <f>IF(ISNUMBER(VALUE(SUBSTITUTE(実質収支比率等に係る経年分析!F$49,"▲","-"))),ROUND(VALUE(SUBSTITUTE(実質収支比率等に係る経年分析!F$49,"▲","-")),2),NA())</f>
        <v>1.59</v>
      </c>
      <c r="C21" s="170">
        <f>IF(ISNUMBER(VALUE(SUBSTITUTE(実質収支比率等に係る経年分析!G$49,"▲","-"))),ROUND(VALUE(SUBSTITUTE(実質収支比率等に係る経年分析!G$49,"▲","-")),2),NA())</f>
        <v>0.19</v>
      </c>
      <c r="D21" s="170">
        <f>IF(ISNUMBER(VALUE(SUBSTITUTE(実質収支比率等に係る経年分析!H$49,"▲","-"))),ROUND(VALUE(SUBSTITUTE(実質収支比率等に係る経年分析!H$49,"▲","-")),2),NA())</f>
        <v>3.74</v>
      </c>
      <c r="E21" s="170">
        <f>IF(ISNUMBER(VALUE(SUBSTITUTE(実質収支比率等に係る経年分析!I$49,"▲","-"))),ROUND(VALUE(SUBSTITUTE(実質収支比率等に係る経年分析!I$49,"▲","-")),2),NA())</f>
        <v>-0.01</v>
      </c>
      <c r="F21" s="170">
        <f>IF(ISNUMBER(VALUE(SUBSTITUTE(実質収支比率等に係る経年分析!J$49,"▲","-"))),ROUND(VALUE(SUBSTITUTE(実質収支比率等に係る経年分析!J$49,"▲","-")),2),NA())</f>
        <v>-0.41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農業集落排水事業特別会計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0.05</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0.05</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0.05</v>
      </c>
    </row>
    <row r="33" spans="1:16" x14ac:dyDescent="0.15">
      <c r="A33" s="171" t="str">
        <f>IF(連結実質赤字比率に係る赤字・黒字の構成分析!C$37="",NA(),連結実質赤字比率に係る赤字・黒字の構成分析!C$37)</f>
        <v>簡易水道事業特別会計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0.17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0.04</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0.12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0.08</v>
      </c>
    </row>
    <row r="34" spans="1:16" x14ac:dyDescent="0.15">
      <c r="A34" s="171" t="str">
        <f>IF(連結実質赤字比率に係る赤字・黒字の構成分析!C$36="",NA(),連結実質赤字比率に係る赤字・黒字の構成分析!C$36)</f>
        <v>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0.52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0.73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0.56000000000000005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0.3</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0.44</v>
      </c>
    </row>
    <row r="35" spans="1:16" x14ac:dyDescent="0.15">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1.1100000000000001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0.93</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0.77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0.82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0.59</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1.57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1.32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1.65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1.51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1.1299999999999999</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273</v>
      </c>
      <c r="E42" s="172"/>
      <c r="F42" s="172"/>
      <c r="G42" s="172">
        <f>'実質公債費比率（分子）の構造'!L$52</f>
        <v>257</v>
      </c>
      <c r="H42" s="172"/>
      <c r="I42" s="172"/>
      <c r="J42" s="172">
        <f>'実質公債費比率（分子）の構造'!M$52</f>
        <v>247</v>
      </c>
      <c r="K42" s="172"/>
      <c r="L42" s="172"/>
      <c r="M42" s="172">
        <f>'実質公債費比率（分子）の構造'!N$52</f>
        <v>249</v>
      </c>
      <c r="N42" s="172"/>
      <c r="O42" s="172"/>
      <c r="P42" s="172">
        <f>'実質公債費比率（分子）の構造'!O$52</f>
        <v>256</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0</v>
      </c>
      <c r="C44" s="172"/>
      <c r="D44" s="172"/>
      <c r="E44" s="172">
        <f>'実質公債費比率（分子）の構造'!L$50</f>
        <v>0</v>
      </c>
      <c r="F44" s="172"/>
      <c r="G44" s="172"/>
      <c r="H44" s="172">
        <f>'実質公債費比率（分子）の構造'!M$50</f>
        <v>0</v>
      </c>
      <c r="I44" s="172"/>
      <c r="J44" s="172"/>
      <c r="K44" s="172">
        <f>'実質公債費比率（分子）の構造'!N$50</f>
        <v>0</v>
      </c>
      <c r="L44" s="172"/>
      <c r="M44" s="172"/>
      <c r="N44" s="172">
        <f>'実質公債費比率（分子）の構造'!O$50</f>
        <v>0</v>
      </c>
      <c r="O44" s="172"/>
      <c r="P44" s="172"/>
    </row>
    <row r="45" spans="1:16" x14ac:dyDescent="0.15">
      <c r="A45" s="172" t="s">
        <v>68</v>
      </c>
      <c r="B45" s="172">
        <f>'実質公債費比率（分子）の構造'!K$49</f>
        <v>5</v>
      </c>
      <c r="C45" s="172"/>
      <c r="D45" s="172"/>
      <c r="E45" s="172">
        <f>'実質公債費比率（分子）の構造'!L$49</f>
        <v>3</v>
      </c>
      <c r="F45" s="172"/>
      <c r="G45" s="172"/>
      <c r="H45" s="172">
        <f>'実質公債費比率（分子）の構造'!M$49</f>
        <v>3</v>
      </c>
      <c r="I45" s="172"/>
      <c r="J45" s="172"/>
      <c r="K45" s="172">
        <f>'実質公債費比率（分子）の構造'!N$49</f>
        <v>3</v>
      </c>
      <c r="L45" s="172"/>
      <c r="M45" s="172"/>
      <c r="N45" s="172">
        <f>'実質公債費比率（分子）の構造'!O$49</f>
        <v>1</v>
      </c>
      <c r="O45" s="172"/>
      <c r="P45" s="172"/>
    </row>
    <row r="46" spans="1:16" x14ac:dyDescent="0.15">
      <c r="A46" s="172" t="s">
        <v>69</v>
      </c>
      <c r="B46" s="172">
        <f>'実質公債費比率（分子）の構造'!K$48</f>
        <v>131</v>
      </c>
      <c r="C46" s="172"/>
      <c r="D46" s="172"/>
      <c r="E46" s="172">
        <f>'実質公債費比率（分子）の構造'!L$48</f>
        <v>110</v>
      </c>
      <c r="F46" s="172"/>
      <c r="G46" s="172"/>
      <c r="H46" s="172">
        <f>'実質公債費比率（分子）の構造'!M$48</f>
        <v>101</v>
      </c>
      <c r="I46" s="172"/>
      <c r="J46" s="172"/>
      <c r="K46" s="172">
        <f>'実質公債費比率（分子）の構造'!N$48</f>
        <v>98</v>
      </c>
      <c r="L46" s="172"/>
      <c r="M46" s="172"/>
      <c r="N46" s="172">
        <f>'実質公債費比率（分子）の構造'!O$48</f>
        <v>106</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222</v>
      </c>
      <c r="C49" s="172"/>
      <c r="D49" s="172"/>
      <c r="E49" s="172">
        <f>'実質公債費比率（分子）の構造'!L$45</f>
        <v>223</v>
      </c>
      <c r="F49" s="172"/>
      <c r="G49" s="172"/>
      <c r="H49" s="172">
        <f>'実質公債費比率（分子）の構造'!M$45</f>
        <v>222</v>
      </c>
      <c r="I49" s="172"/>
      <c r="J49" s="172"/>
      <c r="K49" s="172">
        <f>'実質公債費比率（分子）の構造'!N$45</f>
        <v>234</v>
      </c>
      <c r="L49" s="172"/>
      <c r="M49" s="172"/>
      <c r="N49" s="172">
        <f>'実質公債費比率（分子）の構造'!O$45</f>
        <v>251</v>
      </c>
      <c r="O49" s="172"/>
      <c r="P49" s="172"/>
    </row>
    <row r="50" spans="1:16" x14ac:dyDescent="0.15">
      <c r="A50" s="172" t="s">
        <v>73</v>
      </c>
      <c r="B50" s="172" t="e">
        <f>NA()</f>
        <v>#N/A</v>
      </c>
      <c r="C50" s="172">
        <f>IF(ISNUMBER('実質公債費比率（分子）の構造'!K$53),'実質公債費比率（分子）の構造'!K$53,NA())</f>
        <v>85</v>
      </c>
      <c r="D50" s="172" t="e">
        <f>NA()</f>
        <v>#N/A</v>
      </c>
      <c r="E50" s="172" t="e">
        <f>NA()</f>
        <v>#N/A</v>
      </c>
      <c r="F50" s="172">
        <f>IF(ISNUMBER('実質公債費比率（分子）の構造'!L$53),'実質公債費比率（分子）の構造'!L$53,NA())</f>
        <v>79</v>
      </c>
      <c r="G50" s="172" t="e">
        <f>NA()</f>
        <v>#N/A</v>
      </c>
      <c r="H50" s="172" t="e">
        <f>NA()</f>
        <v>#N/A</v>
      </c>
      <c r="I50" s="172">
        <f>IF(ISNUMBER('実質公債費比率（分子）の構造'!M$53),'実質公債費比率（分子）の構造'!M$53,NA())</f>
        <v>79</v>
      </c>
      <c r="J50" s="172" t="e">
        <f>NA()</f>
        <v>#N/A</v>
      </c>
      <c r="K50" s="172" t="e">
        <f>NA()</f>
        <v>#N/A</v>
      </c>
      <c r="L50" s="172">
        <f>IF(ISNUMBER('実質公債費比率（分子）の構造'!N$53),'実質公債費比率（分子）の構造'!N$53,NA())</f>
        <v>86</v>
      </c>
      <c r="M50" s="172" t="e">
        <f>NA()</f>
        <v>#N/A</v>
      </c>
      <c r="N50" s="172" t="e">
        <f>NA()</f>
        <v>#N/A</v>
      </c>
      <c r="O50" s="172">
        <f>IF(ISNUMBER('実質公債費比率（分子）の構造'!O$53),'実質公債費比率（分子）の構造'!O$53,NA())</f>
        <v>102</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2286</v>
      </c>
      <c r="E56" s="171"/>
      <c r="F56" s="171"/>
      <c r="G56" s="171">
        <f>'将来負担比率（分子）の構造'!J$52</f>
        <v>2095</v>
      </c>
      <c r="H56" s="171"/>
      <c r="I56" s="171"/>
      <c r="J56" s="171">
        <f>'将来負担比率（分子）の構造'!K$52</f>
        <v>2153</v>
      </c>
      <c r="K56" s="171"/>
      <c r="L56" s="171"/>
      <c r="M56" s="171">
        <f>'将来負担比率（分子）の構造'!L$52</f>
        <v>2067</v>
      </c>
      <c r="N56" s="171"/>
      <c r="O56" s="171"/>
      <c r="P56" s="171">
        <f>'将来負担比率（分子）の構造'!M$52</f>
        <v>1079</v>
      </c>
    </row>
    <row r="57" spans="1:16" x14ac:dyDescent="0.15">
      <c r="A57" s="171" t="s">
        <v>44</v>
      </c>
      <c r="B57" s="171"/>
      <c r="C57" s="171"/>
      <c r="D57" s="171">
        <f>'将来負担比率（分子）の構造'!I$51</f>
        <v>25</v>
      </c>
      <c r="E57" s="171"/>
      <c r="F57" s="171"/>
      <c r="G57" s="171">
        <f>'将来負担比率（分子）の構造'!J$51</f>
        <v>80</v>
      </c>
      <c r="H57" s="171"/>
      <c r="I57" s="171"/>
      <c r="J57" s="171">
        <f>'将来負担比率（分子）の構造'!K$51</f>
        <v>73</v>
      </c>
      <c r="K57" s="171"/>
      <c r="L57" s="171"/>
      <c r="M57" s="171">
        <f>'将来負担比率（分子）の構造'!L$51</f>
        <v>67</v>
      </c>
      <c r="N57" s="171"/>
      <c r="O57" s="171"/>
      <c r="P57" s="171">
        <f>'将来負担比率（分子）の構造'!M$51</f>
        <v>61</v>
      </c>
    </row>
    <row r="58" spans="1:16" x14ac:dyDescent="0.15">
      <c r="A58" s="171" t="s">
        <v>43</v>
      </c>
      <c r="B58" s="171"/>
      <c r="C58" s="171"/>
      <c r="D58" s="171">
        <f>'将来負担比率（分子）の構造'!I$50</f>
        <v>3072</v>
      </c>
      <c r="E58" s="171"/>
      <c r="F58" s="171"/>
      <c r="G58" s="171">
        <f>'将来負担比率（分子）の構造'!J$50</f>
        <v>3277</v>
      </c>
      <c r="H58" s="171"/>
      <c r="I58" s="171"/>
      <c r="J58" s="171">
        <f>'将来負担比率（分子）の構造'!K$50</f>
        <v>3417</v>
      </c>
      <c r="K58" s="171"/>
      <c r="L58" s="171"/>
      <c r="M58" s="171">
        <f>'将来負担比率（分子）の構造'!L$50</f>
        <v>3500</v>
      </c>
      <c r="N58" s="171"/>
      <c r="O58" s="171"/>
      <c r="P58" s="171">
        <f>'将来負担比率（分子）の構造'!M$50</f>
        <v>3486</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391</v>
      </c>
      <c r="C62" s="171"/>
      <c r="D62" s="171"/>
      <c r="E62" s="171">
        <f>'将来負担比率（分子）の構造'!J$45</f>
        <v>387</v>
      </c>
      <c r="F62" s="171"/>
      <c r="G62" s="171"/>
      <c r="H62" s="171">
        <f>'将来負担比率（分子）の構造'!K$45</f>
        <v>400</v>
      </c>
      <c r="I62" s="171"/>
      <c r="J62" s="171"/>
      <c r="K62" s="171">
        <f>'将来負担比率（分子）の構造'!L$45</f>
        <v>386</v>
      </c>
      <c r="L62" s="171"/>
      <c r="M62" s="171"/>
      <c r="N62" s="171">
        <f>'将来負担比率（分子）の構造'!M$45</f>
        <v>339</v>
      </c>
      <c r="O62" s="171"/>
      <c r="P62" s="171"/>
    </row>
    <row r="63" spans="1:16" x14ac:dyDescent="0.15">
      <c r="A63" s="171" t="s">
        <v>36</v>
      </c>
      <c r="B63" s="171">
        <f>'将来負担比率（分子）の構造'!I$44</f>
        <v>9</v>
      </c>
      <c r="C63" s="171"/>
      <c r="D63" s="171"/>
      <c r="E63" s="171">
        <f>'将来負担比率（分子）の構造'!J$44</f>
        <v>6</v>
      </c>
      <c r="F63" s="171"/>
      <c r="G63" s="171"/>
      <c r="H63" s="171">
        <f>'将来負担比率（分子）の構造'!K$44</f>
        <v>4</v>
      </c>
      <c r="I63" s="171"/>
      <c r="J63" s="171"/>
      <c r="K63" s="171">
        <f>'将来負担比率（分子）の構造'!L$44</f>
        <v>1</v>
      </c>
      <c r="L63" s="171"/>
      <c r="M63" s="171"/>
      <c r="N63" s="171" t="str">
        <f>'将来負担比率（分子）の構造'!M$44</f>
        <v>-</v>
      </c>
      <c r="O63" s="171"/>
      <c r="P63" s="171"/>
    </row>
    <row r="64" spans="1:16" x14ac:dyDescent="0.15">
      <c r="A64" s="171" t="s">
        <v>35</v>
      </c>
      <c r="B64" s="171">
        <f>'将来負担比率（分子）の構造'!I$43</f>
        <v>1177</v>
      </c>
      <c r="C64" s="171"/>
      <c r="D64" s="171"/>
      <c r="E64" s="171">
        <f>'将来負担比率（分子）の構造'!J$43</f>
        <v>1108</v>
      </c>
      <c r="F64" s="171"/>
      <c r="G64" s="171"/>
      <c r="H64" s="171">
        <f>'将来負担比率（分子）の構造'!K$43</f>
        <v>1082</v>
      </c>
      <c r="I64" s="171"/>
      <c r="J64" s="171"/>
      <c r="K64" s="171">
        <f>'将来負担比率（分子）の構造'!L$43</f>
        <v>1011</v>
      </c>
      <c r="L64" s="171"/>
      <c r="M64" s="171"/>
      <c r="N64" s="171">
        <f>'将来負担比率（分子）の構造'!M$43</f>
        <v>990</v>
      </c>
      <c r="O64" s="171"/>
      <c r="P64" s="171"/>
    </row>
    <row r="65" spans="1:16" x14ac:dyDescent="0.15">
      <c r="A65" s="171" t="s">
        <v>34</v>
      </c>
      <c r="B65" s="171" t="str">
        <f>'将来負担比率（分子）の構造'!I$42</f>
        <v>-</v>
      </c>
      <c r="C65" s="171"/>
      <c r="D65" s="171"/>
      <c r="E65" s="171">
        <f>'将来負担比率（分子）の構造'!J$42</f>
        <v>8</v>
      </c>
      <c r="F65" s="171"/>
      <c r="G65" s="171"/>
      <c r="H65" s="171">
        <f>'将来負担比率（分子）の構造'!K$42</f>
        <v>6</v>
      </c>
      <c r="I65" s="171"/>
      <c r="J65" s="171"/>
      <c r="K65" s="171">
        <f>'将来負担比率（分子）の構造'!L$42</f>
        <v>6</v>
      </c>
      <c r="L65" s="171"/>
      <c r="M65" s="171"/>
      <c r="N65" s="171">
        <f>'将来負担比率（分子）の構造'!M$42</f>
        <v>2</v>
      </c>
      <c r="O65" s="171"/>
      <c r="P65" s="171"/>
    </row>
    <row r="66" spans="1:16" x14ac:dyDescent="0.15">
      <c r="A66" s="171" t="s">
        <v>33</v>
      </c>
      <c r="B66" s="171">
        <f>'将来負担比率（分子）の構造'!I$41</f>
        <v>2081</v>
      </c>
      <c r="C66" s="171"/>
      <c r="D66" s="171"/>
      <c r="E66" s="171">
        <f>'将来負担比率（分子）の構造'!J$41</f>
        <v>2066</v>
      </c>
      <c r="F66" s="171"/>
      <c r="G66" s="171"/>
      <c r="H66" s="171">
        <f>'将来負担比率（分子）の構造'!K$41</f>
        <v>2261</v>
      </c>
      <c r="I66" s="171"/>
      <c r="J66" s="171"/>
      <c r="K66" s="171">
        <f>'将来負担比率（分子）の構造'!L$41</f>
        <v>2207</v>
      </c>
      <c r="L66" s="171"/>
      <c r="M66" s="171"/>
      <c r="N66" s="171">
        <f>'将来負担比率（分子）の構造'!M$41</f>
        <v>2158</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1121</v>
      </c>
      <c r="C72" s="175">
        <f>基金残高に係る経年分析!G55</f>
        <v>1121</v>
      </c>
      <c r="D72" s="175">
        <f>基金残高に係る経年分析!H55</f>
        <v>1121</v>
      </c>
    </row>
    <row r="73" spans="1:16" x14ac:dyDescent="0.15">
      <c r="A73" s="174" t="s">
        <v>80</v>
      </c>
      <c r="B73" s="175">
        <f>基金残高に係る経年分析!F56</f>
        <v>931</v>
      </c>
      <c r="C73" s="175">
        <f>基金残高に係る経年分析!G56</f>
        <v>885</v>
      </c>
      <c r="D73" s="175">
        <f>基金残高に係る経年分析!H56</f>
        <v>765</v>
      </c>
    </row>
    <row r="74" spans="1:16" x14ac:dyDescent="0.15">
      <c r="A74" s="174" t="s">
        <v>81</v>
      </c>
      <c r="B74" s="175">
        <f>基金残高に係る経年分析!F57</f>
        <v>1077</v>
      </c>
      <c r="C74" s="175">
        <f>基金残高に係る経年分析!G57</f>
        <v>1206</v>
      </c>
      <c r="D74" s="175">
        <f>基金残高に係る経年分析!H57</f>
        <v>1313</v>
      </c>
    </row>
  </sheetData>
  <sheetProtection algorithmName="SHA-512" hashValue="eWlrh7CPYh4uQP0h83Tdnr8gqUxqXWMlo1E82ciXJEuNmqbkmNpkS1/yA6vnILHfXQVnez4BL81Dp9A5umkHBQ==" saltValue="gxziKBofbjyGkzvtmarw4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2024-03-14T00:45:46Z</dcterms:created>
  <dcterms:modified xsi:type="dcterms:W3CDTF">2025-02-13T09:44:01Z</dcterms:modified>
  <cp:category/>
</cp:coreProperties>
</file>